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15" yWindow="-15" windowWidth="10320" windowHeight="6960" tabRatio="847"/>
  </bookViews>
  <sheets>
    <sheet name="不斷電系統 UPS" sheetId="42" r:id="rId1"/>
    <sheet name="UPS電池價格" sheetId="55" r:id="rId2"/>
    <sheet name="電源插座、行動電源" sheetId="25" r:id="rId3"/>
    <sheet name="5X8 延長保固" sheetId="60" r:id="rId4"/>
  </sheets>
  <externalReferences>
    <externalReference r:id="rId5"/>
  </externalReferences>
  <definedNames>
    <definedName name="_xlnm._FilterDatabase" localSheetId="1" hidden="1">UPS電池價格!$A$1:$D$31</definedName>
    <definedName name="_xlnm._FilterDatabase" localSheetId="0" hidden="1">'不斷電系統 UPS'!$A$1:$J$51</definedName>
    <definedName name="_xlnm._FilterDatabase" localSheetId="2" hidden="1">電源插座、行動電源!$A$1:$E$7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'不斷電系統 UPS'!$A$1:$J$51</definedName>
  </definedNames>
  <calcPr calcId="145621"/>
</workbook>
</file>

<file path=xl/calcChain.xml><?xml version="1.0" encoding="utf-8"?>
<calcChain xmlns="http://schemas.openxmlformats.org/spreadsheetml/2006/main">
  <c r="E42" i="60" l="1"/>
  <c r="G42" i="60"/>
  <c r="I42" i="60"/>
  <c r="K42" i="60"/>
  <c r="E48" i="60"/>
  <c r="G48" i="60"/>
  <c r="I48" i="60"/>
  <c r="K48" i="60"/>
  <c r="E51" i="60"/>
  <c r="G51" i="60"/>
  <c r="I51" i="60"/>
  <c r="K51" i="60"/>
  <c r="E54" i="60"/>
  <c r="G54" i="60"/>
  <c r="I54" i="60"/>
  <c r="K54" i="60"/>
  <c r="E55" i="60"/>
  <c r="G55" i="60"/>
  <c r="I55" i="60"/>
  <c r="K55" i="60"/>
  <c r="J28" i="42" l="1"/>
  <c r="J26" i="42"/>
  <c r="J24" i="42"/>
  <c r="J22" i="42"/>
  <c r="J19" i="42"/>
  <c r="J17" i="42"/>
  <c r="J15" i="42"/>
  <c r="J13" i="42"/>
  <c r="J11" i="42"/>
</calcChain>
</file>

<file path=xl/sharedStrings.xml><?xml version="1.0" encoding="utf-8"?>
<sst xmlns="http://schemas.openxmlformats.org/spreadsheetml/2006/main" count="552" uniqueCount="367">
  <si>
    <t>AP9630</t>
  </si>
  <si>
    <t>SURT5000XLTW</t>
  </si>
  <si>
    <t>型號</t>
    <phoneticPr fontId="7" type="noConversion"/>
  </si>
  <si>
    <t>Model</t>
  </si>
  <si>
    <t>輸入電壓</t>
    <phoneticPr fontId="7" type="noConversion"/>
  </si>
  <si>
    <t>輸出電壓</t>
    <phoneticPr fontId="7" type="noConversion"/>
  </si>
  <si>
    <t>瓦特數</t>
    <phoneticPr fontId="7" type="noConversion"/>
  </si>
  <si>
    <t>輸入插頭</t>
    <phoneticPr fontId="7" type="noConversion"/>
  </si>
  <si>
    <t>輸出插頭</t>
    <phoneticPr fontId="7" type="noConversion"/>
  </si>
  <si>
    <t>重量(公斤)</t>
    <phoneticPr fontId="7" type="noConversion"/>
  </si>
  <si>
    <t>外箱公分尺寸             (高x寬x深)</t>
    <phoneticPr fontId="7" type="noConversion"/>
  </si>
  <si>
    <r>
      <t>Back-UPS</t>
    </r>
    <r>
      <rPr>
        <sz val="8"/>
        <color rgb="FFFFFFFF"/>
        <rFont val="Verdana"/>
        <family val="2"/>
      </rPr>
      <t>(</t>
    </r>
    <r>
      <rPr>
        <sz val="8"/>
        <color rgb="FFFFFFFF"/>
        <rFont val="細明體"/>
        <family val="3"/>
        <charset val="136"/>
      </rPr>
      <t>離線式</t>
    </r>
    <r>
      <rPr>
        <sz val="8"/>
        <color rgb="FFFFFFFF"/>
        <rFont val="Verdana"/>
        <family val="2"/>
      </rPr>
      <t>)</t>
    </r>
    <phoneticPr fontId="7" type="noConversion"/>
  </si>
  <si>
    <r>
      <t>BE550G-TW</t>
    </r>
    <r>
      <rPr>
        <sz val="8"/>
        <color rgb="FF000000"/>
        <rFont val="細明體"/>
        <family val="3"/>
        <charset val="136"/>
      </rPr>
      <t/>
    </r>
    <phoneticPr fontId="7" type="noConversion"/>
  </si>
  <si>
    <t>APC Back-UPS 550</t>
    <phoneticPr fontId="34" type="noConversion"/>
  </si>
  <si>
    <t>120</t>
  </si>
  <si>
    <t>330W</t>
    <phoneticPr fontId="7" type="noConversion"/>
  </si>
  <si>
    <t>5-15P</t>
    <phoneticPr fontId="7" type="noConversion"/>
  </si>
  <si>
    <t>5-15R(8)</t>
    <phoneticPr fontId="7" type="noConversion"/>
  </si>
  <si>
    <t>6.5KG</t>
    <phoneticPr fontId="7" type="noConversion"/>
  </si>
  <si>
    <r>
      <t>Back-UPS Pro</t>
    </r>
    <r>
      <rPr>
        <sz val="8"/>
        <color rgb="FFFFFFFF"/>
        <rFont val="Verdana"/>
        <family val="2"/>
      </rPr>
      <t>(</t>
    </r>
    <r>
      <rPr>
        <sz val="8"/>
        <color rgb="FFFFFFFF"/>
        <rFont val="細明體"/>
        <family val="3"/>
        <charset val="136"/>
      </rPr>
      <t>在線互動式</t>
    </r>
    <r>
      <rPr>
        <sz val="8"/>
        <color rgb="FFFFFFFF"/>
        <rFont val="Verdana"/>
        <family val="2"/>
      </rPr>
      <t>)</t>
    </r>
    <phoneticPr fontId="7" type="noConversion"/>
  </si>
  <si>
    <t>420W</t>
    <phoneticPr fontId="7" type="noConversion"/>
  </si>
  <si>
    <t>5-15R(6)</t>
    <phoneticPr fontId="7" type="noConversion"/>
  </si>
  <si>
    <t>8KG</t>
    <phoneticPr fontId="7" type="noConversion"/>
  </si>
  <si>
    <t>600W</t>
    <phoneticPr fontId="7" type="noConversion"/>
  </si>
  <si>
    <t>12.7KG</t>
    <phoneticPr fontId="7" type="noConversion"/>
  </si>
  <si>
    <t>38.1x22.9x48.3</t>
    <phoneticPr fontId="7" type="noConversion"/>
  </si>
  <si>
    <t>BR1500G-TW</t>
    <phoneticPr fontId="7" type="noConversion"/>
  </si>
  <si>
    <t>865W</t>
    <phoneticPr fontId="7" type="noConversion"/>
  </si>
  <si>
    <t>5-15R(10)</t>
    <phoneticPr fontId="7" type="noConversion"/>
  </si>
  <si>
    <t>14.5KG</t>
    <phoneticPr fontId="7" type="noConversion"/>
  </si>
  <si>
    <r>
      <t xml:space="preserve">APC BR1500G-TW </t>
    </r>
    <r>
      <rPr>
        <sz val="8"/>
        <color rgb="FF000000"/>
        <rFont val="細明體"/>
        <family val="3"/>
        <charset val="136"/>
      </rPr>
      <t>專用外掛電池組</t>
    </r>
    <phoneticPr fontId="7" type="noConversion"/>
  </si>
  <si>
    <t>14.6KG</t>
    <phoneticPr fontId="7" type="noConversion"/>
  </si>
  <si>
    <t>38.1x 22.9 x48.3</t>
    <phoneticPr fontId="7" type="noConversion"/>
  </si>
  <si>
    <r>
      <t xml:space="preserve">Smart-UPS </t>
    </r>
    <r>
      <rPr>
        <sz val="8"/>
        <color rgb="FFFFFFFF"/>
        <rFont val="細明體"/>
        <family val="3"/>
        <charset val="136"/>
      </rPr>
      <t>直立式</t>
    </r>
    <r>
      <rPr>
        <sz val="8"/>
        <color rgb="FFFFFFFF"/>
        <rFont val="Verdana"/>
        <family val="2"/>
      </rPr>
      <t>(</t>
    </r>
    <r>
      <rPr>
        <sz val="8"/>
        <color rgb="FFFFFFFF"/>
        <rFont val="細明體"/>
        <family val="3"/>
        <charset val="136"/>
      </rPr>
      <t>在線互動式</t>
    </r>
    <r>
      <rPr>
        <sz val="8"/>
        <color rgb="FFFFFFFF"/>
        <rFont val="Verdana"/>
        <family val="2"/>
      </rPr>
      <t>)</t>
    </r>
    <phoneticPr fontId="7" type="noConversion"/>
  </si>
  <si>
    <r>
      <rPr>
        <sz val="8"/>
        <color rgb="FFFFFF00"/>
        <rFont val="細明體"/>
        <family val="3"/>
        <charset val="136"/>
      </rPr>
      <t>可搭配</t>
    </r>
    <r>
      <rPr>
        <sz val="8"/>
        <color rgb="FFFFFF00"/>
        <rFont val="Verdana"/>
        <family val="2"/>
      </rPr>
      <t>AP9630/AP9631</t>
    </r>
    <r>
      <rPr>
        <sz val="8"/>
        <color rgb="FFFFFF00"/>
        <rFont val="細明體"/>
        <family val="3"/>
        <charset val="136"/>
      </rPr>
      <t>網卡做網路管理</t>
    </r>
    <phoneticPr fontId="7" type="noConversion"/>
  </si>
  <si>
    <t>500W</t>
    <phoneticPr fontId="7" type="noConversion"/>
  </si>
  <si>
    <t>29x27x50</t>
    <phoneticPr fontId="7" type="noConversion"/>
  </si>
  <si>
    <t>APC Smart-UPS 1000VA USB &amp; Serial 120V</t>
  </si>
  <si>
    <t>670W</t>
    <phoneticPr fontId="7" type="noConversion"/>
  </si>
  <si>
    <t>5-15P</t>
  </si>
  <si>
    <t>5-15R(8)</t>
  </si>
  <si>
    <t>22KG</t>
    <phoneticPr fontId="7" type="noConversion"/>
  </si>
  <si>
    <t>37x33x58</t>
    <phoneticPr fontId="7" type="noConversion"/>
  </si>
  <si>
    <t>APC Smart-UPS 1500VA USB &amp; Serial 120V</t>
  </si>
  <si>
    <t>980W</t>
    <phoneticPr fontId="7" type="noConversion"/>
  </si>
  <si>
    <t>27KG</t>
    <phoneticPr fontId="7" type="noConversion"/>
  </si>
  <si>
    <t>37x33x59</t>
    <phoneticPr fontId="7" type="noConversion"/>
  </si>
  <si>
    <t>APC Smart-UPS 2200VA USB &amp; Serial 120V</t>
  </si>
  <si>
    <t>1980W</t>
    <phoneticPr fontId="7" type="noConversion"/>
  </si>
  <si>
    <t>5-20P</t>
    <phoneticPr fontId="7" type="noConversion"/>
  </si>
  <si>
    <t>5-15R(8)+5-20R(2)</t>
    <phoneticPr fontId="7" type="noConversion"/>
  </si>
  <si>
    <t>61KG</t>
    <phoneticPr fontId="7" type="noConversion"/>
  </si>
  <si>
    <t>55.9x38.1x76.2</t>
    <phoneticPr fontId="7" type="noConversion"/>
  </si>
  <si>
    <t>APC Smart-UPS 3000VA USB &amp; Serial 120V</t>
  </si>
  <si>
    <t>2700W</t>
    <phoneticPr fontId="7" type="noConversion"/>
  </si>
  <si>
    <t>5-15R(8)+5-20R(2)</t>
    <phoneticPr fontId="34" type="noConversion"/>
  </si>
  <si>
    <t>5-15R(6)</t>
  </si>
  <si>
    <t>13.2KG</t>
    <phoneticPr fontId="7" type="noConversion"/>
  </si>
  <si>
    <t>15.7x13.7x35.8</t>
    <phoneticPr fontId="7" type="noConversion"/>
  </si>
  <si>
    <t>700W</t>
    <phoneticPr fontId="7" type="noConversion"/>
  </si>
  <si>
    <t>19.1KG</t>
    <phoneticPr fontId="7" type="noConversion"/>
  </si>
  <si>
    <t>21.6x17x43.9</t>
    <phoneticPr fontId="7" type="noConversion"/>
  </si>
  <si>
    <t>APC Smart-UPS 1500VA LCD 120V</t>
  </si>
  <si>
    <t>1080W</t>
    <phoneticPr fontId="7" type="noConversion"/>
  </si>
  <si>
    <t>24.1KG</t>
    <phoneticPr fontId="7" type="noConversion"/>
  </si>
  <si>
    <r>
      <t>SMT2200TW</t>
    </r>
    <r>
      <rPr>
        <sz val="8"/>
        <color rgb="FFFF0000"/>
        <rFont val="Verdana"/>
        <family val="2"/>
      </rPr>
      <t>(</t>
    </r>
    <r>
      <rPr>
        <sz val="8"/>
        <color rgb="FFFF0000"/>
        <rFont val="細明體"/>
        <family val="3"/>
        <charset val="136"/>
      </rPr>
      <t>副廠插座</t>
    </r>
    <r>
      <rPr>
        <sz val="8"/>
        <color rgb="FFFF0000"/>
        <rFont val="Verdana"/>
        <family val="2"/>
      </rPr>
      <t>5-20R.</t>
    </r>
    <r>
      <rPr>
        <sz val="8"/>
        <color rgb="FFFF0000"/>
        <rFont val="細明體"/>
        <family val="3"/>
        <charset val="136"/>
      </rPr>
      <t>請務必出貨</t>
    </r>
    <r>
      <rPr>
        <sz val="8"/>
        <color rgb="FFFF0000"/>
        <rFont val="Verdana"/>
        <family val="2"/>
      </rPr>
      <t>)</t>
    </r>
    <phoneticPr fontId="7" type="noConversion"/>
  </si>
  <si>
    <t>APC Smart-UPS 2200VA LCD 120V</t>
  </si>
  <si>
    <t>5-20P</t>
    <phoneticPr fontId="34" type="noConversion"/>
  </si>
  <si>
    <t>50.1KG</t>
    <phoneticPr fontId="7" type="noConversion"/>
  </si>
  <si>
    <t>43.2x19.6x54.6</t>
    <phoneticPr fontId="7" type="noConversion"/>
  </si>
  <si>
    <t>APC Smart-UPS 3000VA LCD 120V</t>
  </si>
  <si>
    <t>52.7KG</t>
    <phoneticPr fontId="7" type="noConversion"/>
  </si>
  <si>
    <t>25.1x59.4x60.3</t>
    <phoneticPr fontId="7" type="noConversion"/>
  </si>
  <si>
    <t>APC Smart-UPS 1000VA USB &amp; Serial RM 2U 120V</t>
  </si>
  <si>
    <t>31.5KG</t>
    <phoneticPr fontId="7" type="noConversion"/>
  </si>
  <si>
    <t>APC Smart-UPS 1500VA USB &amp; Serial RM 2U 120V</t>
  </si>
  <si>
    <t>31.9KG</t>
    <phoneticPr fontId="7" type="noConversion"/>
  </si>
  <si>
    <t>APC Smart-UPS 2200VA USB &amp; Serial RM 2U 120V</t>
  </si>
  <si>
    <t>5-20P</t>
  </si>
  <si>
    <t>5-15R(6)+5-20R(2)</t>
    <phoneticPr fontId="7" type="noConversion"/>
  </si>
  <si>
    <t>56.8KG</t>
    <phoneticPr fontId="7" type="noConversion"/>
  </si>
  <si>
    <t>25.4x62.2x98</t>
    <phoneticPr fontId="7" type="noConversion"/>
  </si>
  <si>
    <t>APC Smart-UPS 3000VA USB &amp; Serial RM 2U 120V</t>
  </si>
  <si>
    <t>APC Smart-UPS 1000VA LCD RM 2U 120V</t>
  </si>
  <si>
    <t>28.1KG</t>
    <phoneticPr fontId="7" type="noConversion"/>
  </si>
  <si>
    <t>8.9x43.2x45.7</t>
    <phoneticPr fontId="7" type="noConversion"/>
  </si>
  <si>
    <t>APC Smart-UPS 1500VA LCD RM 2U 120V</t>
  </si>
  <si>
    <t>28.6KG</t>
    <phoneticPr fontId="7" type="noConversion"/>
  </si>
  <si>
    <t>APC Smart-UPS 2200VA LCD RM 2U 120V</t>
  </si>
  <si>
    <t>43.5KG</t>
    <phoneticPr fontId="7" type="noConversion"/>
  </si>
  <si>
    <t>8.9x48.3x66</t>
    <phoneticPr fontId="7" type="noConversion"/>
  </si>
  <si>
    <t>APC Smart-UPS 3000VA LCD RM 2U 120V</t>
  </si>
  <si>
    <t>可搭配SURT192XLBP外掛電池模組</t>
    <phoneticPr fontId="7" type="noConversion"/>
  </si>
  <si>
    <t xml:space="preserve">APC Smart-UPS RT 3000VA 220V for Taiwan </t>
    <phoneticPr fontId="7" type="noConversion"/>
  </si>
  <si>
    <t>220V</t>
    <phoneticPr fontId="7" type="noConversion"/>
  </si>
  <si>
    <t>2100W</t>
    <phoneticPr fontId="7" type="noConversion"/>
  </si>
  <si>
    <t>43.2x13x66</t>
    <phoneticPr fontId="7" type="noConversion"/>
  </si>
  <si>
    <t xml:space="preserve">APC Smart-UPS RT 3000VA 110V </t>
    <phoneticPr fontId="7" type="noConversion"/>
  </si>
  <si>
    <t>120V</t>
    <phoneticPr fontId="7" type="noConversion"/>
  </si>
  <si>
    <r>
      <rPr>
        <sz val="8"/>
        <color indexed="9"/>
        <rFont val="Verdana"/>
        <family val="2"/>
      </rPr>
      <t xml:space="preserve">Smart-UPS RT </t>
    </r>
    <r>
      <rPr>
        <sz val="8"/>
        <color indexed="9"/>
        <rFont val="細明體"/>
        <family val="3"/>
        <charset val="136"/>
      </rPr>
      <t>可直立</t>
    </r>
    <r>
      <rPr>
        <sz val="8"/>
        <color indexed="9"/>
        <rFont val="Verdana"/>
        <family val="2"/>
      </rPr>
      <t>/</t>
    </r>
    <r>
      <rPr>
        <sz val="8"/>
        <color indexed="9"/>
        <rFont val="細明體"/>
        <family val="3"/>
        <charset val="136"/>
      </rPr>
      <t>機架</t>
    </r>
    <r>
      <rPr>
        <sz val="8"/>
        <color indexed="9"/>
        <rFont val="Verdana"/>
        <family val="2"/>
      </rPr>
      <t>(</t>
    </r>
    <r>
      <rPr>
        <sz val="8"/>
        <color indexed="9"/>
        <rFont val="細明體"/>
        <family val="3"/>
        <charset val="136"/>
      </rPr>
      <t>在線式</t>
    </r>
    <r>
      <rPr>
        <sz val="8"/>
        <color indexed="9"/>
        <rFont val="Verdana"/>
        <family val="2"/>
      </rPr>
      <t>)</t>
    </r>
    <phoneticPr fontId="7" type="noConversion"/>
  </si>
  <si>
    <r>
      <t>內建</t>
    </r>
    <r>
      <rPr>
        <sz val="8"/>
        <color rgb="FFFFFF00"/>
        <rFont val="Verdana"/>
        <family val="2"/>
      </rPr>
      <t>AP9631</t>
    </r>
    <r>
      <rPr>
        <sz val="8"/>
        <color rgb="FFFFFF00"/>
        <rFont val="細明體"/>
        <family val="3"/>
        <charset val="136"/>
      </rPr>
      <t>網卡</t>
    </r>
    <phoneticPr fontId="7" type="noConversion"/>
  </si>
  <si>
    <r>
      <rPr>
        <sz val="8"/>
        <color rgb="FFFFFF00"/>
        <rFont val="新細明體"/>
        <family val="1"/>
        <charset val="136"/>
      </rPr>
      <t>可搭配</t>
    </r>
    <r>
      <rPr>
        <sz val="8"/>
        <color rgb="FFFFFF00"/>
        <rFont val="Verdana"/>
        <family val="2"/>
      </rPr>
      <t>SURT192XLB</t>
    </r>
    <r>
      <rPr>
        <sz val="8"/>
        <color rgb="FFFFFF00"/>
        <rFont val="新細明體"/>
        <family val="1"/>
        <charset val="136"/>
      </rPr>
      <t>外掛電池模組</t>
    </r>
    <phoneticPr fontId="7" type="noConversion"/>
  </si>
  <si>
    <t xml:space="preserve">APC SMART-UPS RT 5000VA 220V For Taiwan </t>
    <phoneticPr fontId="7" type="noConversion"/>
  </si>
  <si>
    <t>3500W</t>
    <phoneticPr fontId="7" type="noConversion"/>
  </si>
  <si>
    <t>SURT8000XLTW(6U)</t>
    <phoneticPr fontId="7" type="noConversion"/>
  </si>
  <si>
    <t xml:space="preserve">APC SMART-UPS RT 8000VA 220V For Taiwan </t>
    <phoneticPr fontId="7" type="noConversion"/>
  </si>
  <si>
    <t>6400W</t>
    <phoneticPr fontId="7" type="noConversion"/>
  </si>
  <si>
    <t>43.2x26.4x66</t>
    <phoneticPr fontId="7" type="noConversion"/>
  </si>
  <si>
    <t>SURT10000XLTW(6U)</t>
    <phoneticPr fontId="7" type="noConversion"/>
  </si>
  <si>
    <t xml:space="preserve">APC Smart-UPS RT 10000VA 220V for Taiwan </t>
    <phoneticPr fontId="7" type="noConversion"/>
  </si>
  <si>
    <t>8000W</t>
    <phoneticPr fontId="7" type="noConversion"/>
  </si>
  <si>
    <t xml:space="preserve">APC Smart-UPS RT 20kVA RM 230V </t>
    <phoneticPr fontId="7" type="noConversion"/>
  </si>
  <si>
    <r>
      <t xml:space="preserve">Smart-UPS RT </t>
    </r>
    <r>
      <rPr>
        <sz val="8"/>
        <color indexed="9"/>
        <rFont val="細明體"/>
        <family val="3"/>
        <charset val="136"/>
      </rPr>
      <t>外掛電池模組</t>
    </r>
    <phoneticPr fontId="7" type="noConversion"/>
  </si>
  <si>
    <t xml:space="preserve">APC Smart-UPS RT 192V Battery Pack </t>
    <phoneticPr fontId="7" type="noConversion"/>
  </si>
  <si>
    <t>UPS Network Management Card 2</t>
  </si>
  <si>
    <t>UPS Network Management Card 2 with Environmental Monitoring</t>
  </si>
  <si>
    <t>AP9810</t>
  </si>
  <si>
    <t>APC Dry Contact I/O Accessory</t>
  </si>
  <si>
    <t>200V</t>
    <phoneticPr fontId="7" type="noConversion"/>
  </si>
  <si>
    <t>100V
200V</t>
    <phoneticPr fontId="7" type="noConversion"/>
  </si>
  <si>
    <r>
      <t xml:space="preserve">APC Smart-UPS RT 19' </t>
    </r>
    <r>
      <rPr>
        <sz val="8"/>
        <color indexed="8"/>
        <rFont val="細明體"/>
        <family val="3"/>
        <charset val="136"/>
      </rPr>
      <t>機架套件</t>
    </r>
    <r>
      <rPr>
        <sz val="8"/>
        <color indexed="8"/>
        <rFont val="Verdana"/>
        <family val="2"/>
      </rPr>
      <t xml:space="preserve">for Smart-UPS RT 3/5/7.5/10kVA </t>
    </r>
    <phoneticPr fontId="7" type="noConversion"/>
  </si>
  <si>
    <t>5-20R</t>
    <phoneticPr fontId="7" type="noConversion"/>
  </si>
  <si>
    <t>L5-30R</t>
    <phoneticPr fontId="7" type="noConversion"/>
  </si>
  <si>
    <t>L6-30R</t>
    <phoneticPr fontId="7" type="noConversion"/>
  </si>
  <si>
    <t>APC Part Number</t>
  </si>
  <si>
    <t>Input Voltage</t>
  </si>
  <si>
    <t>Output Voltage</t>
  </si>
  <si>
    <t>P4WUSB-TW</t>
    <phoneticPr fontId="34" type="noConversion"/>
  </si>
  <si>
    <t>APC Essential SurgeArrest 4 Outlet Wall Mount with USB 120V</t>
  </si>
  <si>
    <t>P66-TW</t>
    <phoneticPr fontId="34" type="noConversion"/>
  </si>
  <si>
    <t>APC Essential SurgeArrest 6 Outlet 6 foot Cord 120V</t>
  </si>
  <si>
    <t>P6GC-TW</t>
    <phoneticPr fontId="34" type="noConversion"/>
  </si>
  <si>
    <t>APC Power-Saving Timer Essential SurgeArrest, 6 Outlet, 120V</t>
  </si>
  <si>
    <t xml:space="preserve">APC BACK-UPS 1100VA, 120V, USB, BSMI, </t>
    <phoneticPr fontId="34" type="noConversion"/>
  </si>
  <si>
    <t>660W</t>
    <phoneticPr fontId="7" type="noConversion"/>
  </si>
  <si>
    <t>13KG</t>
    <phoneticPr fontId="7" type="noConversion"/>
  </si>
  <si>
    <t>21.5*13*33.6</t>
    <phoneticPr fontId="34" type="noConversion"/>
  </si>
  <si>
    <t>8.8*18*30.2</t>
    <phoneticPr fontId="34" type="noConversion"/>
  </si>
  <si>
    <t>BR1000G-TW</t>
    <phoneticPr fontId="7" type="noConversion"/>
  </si>
  <si>
    <r>
      <t>SMT3000TW</t>
    </r>
    <r>
      <rPr>
        <sz val="8"/>
        <color rgb="FFFF0000"/>
        <rFont val="Verdana"/>
        <family val="2"/>
      </rPr>
      <t>(</t>
    </r>
    <r>
      <rPr>
        <sz val="8"/>
        <color rgb="FFFF0000"/>
        <rFont val="細明體"/>
        <family val="3"/>
        <charset val="136"/>
      </rPr>
      <t>副廠插座</t>
    </r>
    <r>
      <rPr>
        <sz val="8"/>
        <color rgb="FFFF0000"/>
        <rFont val="Verdana"/>
        <family val="2"/>
      </rPr>
      <t>L5-30R.</t>
    </r>
    <r>
      <rPr>
        <sz val="8"/>
        <color rgb="FFFF0000"/>
        <rFont val="細明體"/>
        <family val="3"/>
        <charset val="136"/>
      </rPr>
      <t>請務必出貨</t>
    </r>
    <r>
      <rPr>
        <sz val="8"/>
        <color rgb="FFFF0000"/>
        <rFont val="Verdana"/>
        <family val="2"/>
      </rPr>
      <t>)</t>
    </r>
    <phoneticPr fontId="7" type="noConversion"/>
  </si>
  <si>
    <r>
      <t xml:space="preserve">Smart-UPS </t>
    </r>
    <r>
      <rPr>
        <sz val="8"/>
        <color rgb="FFFFFFFF"/>
        <rFont val="細明體"/>
        <family val="3"/>
        <charset val="136"/>
      </rPr>
      <t>機架式</t>
    </r>
    <r>
      <rPr>
        <sz val="8"/>
        <color rgb="FFFFFFFF"/>
        <rFont val="Verdana"/>
        <family val="2"/>
      </rPr>
      <t>(</t>
    </r>
    <r>
      <rPr>
        <sz val="8"/>
        <color rgb="FFFFFFFF"/>
        <rFont val="細明體"/>
        <family val="3"/>
        <charset val="136"/>
      </rPr>
      <t>在線互動式</t>
    </r>
    <r>
      <rPr>
        <sz val="8"/>
        <color rgb="FFFFFFFF"/>
        <rFont val="Verdana"/>
        <family val="2"/>
      </rPr>
      <t xml:space="preserve">) </t>
    </r>
    <r>
      <rPr>
        <sz val="8"/>
        <color rgb="FFFFFFFF"/>
        <rFont val="細明體"/>
        <family val="3"/>
        <charset val="136"/>
      </rPr>
      <t>內建機架套件</t>
    </r>
    <phoneticPr fontId="7" type="noConversion"/>
  </si>
  <si>
    <r>
      <t>SMT1000RM2UTW</t>
    </r>
    <r>
      <rPr>
        <sz val="8"/>
        <color rgb="FFFF0000"/>
        <rFont val="Verdana"/>
        <family val="2"/>
      </rPr>
      <t/>
    </r>
    <phoneticPr fontId="7" type="noConversion"/>
  </si>
  <si>
    <r>
      <t>SMT1500RM2UTW</t>
    </r>
    <r>
      <rPr>
        <sz val="8"/>
        <color rgb="FFFF0000"/>
        <rFont val="Verdana"/>
        <family val="2"/>
      </rPr>
      <t/>
    </r>
    <phoneticPr fontId="7" type="noConversion"/>
  </si>
  <si>
    <r>
      <t>SMT2200RM2UTW</t>
    </r>
    <r>
      <rPr>
        <sz val="8"/>
        <color rgb="FFFF0000"/>
        <rFont val="Verdana"/>
        <family val="2"/>
      </rPr>
      <t>(</t>
    </r>
    <r>
      <rPr>
        <sz val="8"/>
        <color rgb="FFFF0000"/>
        <rFont val="細明體"/>
        <family val="3"/>
        <charset val="136"/>
      </rPr>
      <t>副廠插座</t>
    </r>
    <r>
      <rPr>
        <sz val="8"/>
        <color rgb="FFFF0000"/>
        <rFont val="Verdana"/>
        <family val="2"/>
      </rPr>
      <t>5-20R.</t>
    </r>
    <r>
      <rPr>
        <sz val="8"/>
        <color rgb="FFFF0000"/>
        <rFont val="細明體"/>
        <family val="3"/>
        <charset val="136"/>
      </rPr>
      <t>請務必出貨</t>
    </r>
    <r>
      <rPr>
        <sz val="8"/>
        <color rgb="FFFF0000"/>
        <rFont val="Verdana"/>
        <family val="2"/>
      </rPr>
      <t>) BY ORDER</t>
    </r>
    <phoneticPr fontId="7" type="noConversion"/>
  </si>
  <si>
    <r>
      <t xml:space="preserve">Smart-UPS RT </t>
    </r>
    <r>
      <rPr>
        <sz val="8"/>
        <color indexed="9"/>
        <rFont val="細明體"/>
        <family val="3"/>
        <charset val="136"/>
      </rPr>
      <t>可直立</t>
    </r>
    <r>
      <rPr>
        <sz val="8"/>
        <color indexed="9"/>
        <rFont val="Verdana"/>
        <family val="2"/>
      </rPr>
      <t>/</t>
    </r>
    <r>
      <rPr>
        <sz val="8"/>
        <color indexed="9"/>
        <rFont val="細明體"/>
        <family val="3"/>
        <charset val="136"/>
      </rPr>
      <t>機架</t>
    </r>
    <r>
      <rPr>
        <sz val="8"/>
        <color indexed="9"/>
        <rFont val="Verdana"/>
        <family val="2"/>
      </rPr>
      <t>(</t>
    </r>
    <r>
      <rPr>
        <sz val="8"/>
        <color indexed="9"/>
        <rFont val="細明體"/>
        <family val="3"/>
        <charset val="136"/>
      </rPr>
      <t>在線式</t>
    </r>
    <r>
      <rPr>
        <sz val="8"/>
        <color indexed="9"/>
        <rFont val="Verdana"/>
        <family val="2"/>
      </rPr>
      <t>)</t>
    </r>
    <phoneticPr fontId="7" type="noConversion"/>
  </si>
  <si>
    <r>
      <t>SURT5000XLTW(3U)</t>
    </r>
    <r>
      <rPr>
        <sz val="8"/>
        <color rgb="FFFF0000"/>
        <rFont val="Verdana"/>
        <family val="2"/>
      </rPr>
      <t>(</t>
    </r>
    <r>
      <rPr>
        <sz val="8"/>
        <color rgb="FFFF0000"/>
        <rFont val="細明體"/>
        <family val="3"/>
        <charset val="136"/>
      </rPr>
      <t>副廠插座</t>
    </r>
    <r>
      <rPr>
        <sz val="8"/>
        <color rgb="FFFF0000"/>
        <rFont val="Verdana"/>
        <family val="2"/>
      </rPr>
      <t>L6-30R.</t>
    </r>
    <r>
      <rPr>
        <sz val="8"/>
        <color rgb="FFFF0000"/>
        <rFont val="細明體"/>
        <family val="3"/>
        <charset val="136"/>
      </rPr>
      <t>請務必出貨</t>
    </r>
    <r>
      <rPr>
        <sz val="8"/>
        <color rgb="FFFF0000"/>
        <rFont val="Verdana"/>
        <family val="2"/>
      </rPr>
      <t>)</t>
    </r>
    <phoneticPr fontId="7" type="noConversion"/>
  </si>
  <si>
    <t>SURT20KRMXLI</t>
    <phoneticPr fontId="7" type="noConversion"/>
  </si>
  <si>
    <r>
      <t xml:space="preserve">UPS </t>
    </r>
    <r>
      <rPr>
        <sz val="8"/>
        <color rgb="FFFFFFFF"/>
        <rFont val="細明體"/>
        <family val="3"/>
        <charset val="136"/>
      </rPr>
      <t>網卡</t>
    </r>
    <phoneticPr fontId="7" type="noConversion"/>
  </si>
  <si>
    <r>
      <t>AP9631(</t>
    </r>
    <r>
      <rPr>
        <sz val="8"/>
        <color rgb="FF000000"/>
        <rFont val="細明體"/>
        <family val="3"/>
        <charset val="136"/>
      </rPr>
      <t>網卡含</t>
    </r>
    <r>
      <rPr>
        <sz val="8"/>
        <color rgb="FF000000"/>
        <rFont val="Verdana"/>
        <family val="2"/>
      </rPr>
      <t>AP9335T</t>
    </r>
    <r>
      <rPr>
        <sz val="8"/>
        <color rgb="FF000000"/>
        <rFont val="細明體"/>
        <family val="3"/>
        <charset val="136"/>
      </rPr>
      <t>溫度監控</t>
    </r>
    <r>
      <rPr>
        <sz val="8"/>
        <color rgb="FF000000"/>
        <rFont val="Verdana"/>
        <family val="2"/>
      </rPr>
      <t>)</t>
    </r>
    <phoneticPr fontId="34" type="noConversion"/>
  </si>
  <si>
    <r>
      <t>Smart-UPS RT Accessories</t>
    </r>
    <r>
      <rPr>
        <b/>
        <sz val="8"/>
        <color indexed="9"/>
        <rFont val="細明體"/>
        <family val="3"/>
        <charset val="136"/>
      </rPr>
      <t xml:space="preserve"> </t>
    </r>
    <phoneticPr fontId="7" type="noConversion"/>
  </si>
  <si>
    <t>SURT004</t>
    <phoneticPr fontId="7" type="noConversion"/>
  </si>
  <si>
    <t>SURTRK2</t>
    <phoneticPr fontId="7" type="noConversion"/>
  </si>
  <si>
    <t>副廠插座(非原廠.不負責保固)</t>
    <phoneticPr fontId="7" type="noConversion"/>
  </si>
  <si>
    <t>5-20R</t>
    <phoneticPr fontId="7" type="noConversion"/>
  </si>
  <si>
    <t>L5-30R</t>
    <phoneticPr fontId="7" type="noConversion"/>
  </si>
  <si>
    <t>L6-30R</t>
    <phoneticPr fontId="7" type="noConversion"/>
  </si>
  <si>
    <t>SUA750TW</t>
    <phoneticPr fontId="34" type="noConversion"/>
  </si>
  <si>
    <t>SUA1000TW</t>
    <phoneticPr fontId="34" type="noConversion"/>
  </si>
  <si>
    <t>SUA1500TW</t>
    <phoneticPr fontId="34" type="noConversion"/>
  </si>
  <si>
    <r>
      <t>SUA2200TW(</t>
    </r>
    <r>
      <rPr>
        <sz val="8"/>
        <color rgb="FF000000"/>
        <rFont val="細明體"/>
        <family val="3"/>
        <charset val="136"/>
      </rPr>
      <t>副廠插座</t>
    </r>
    <r>
      <rPr>
        <sz val="8"/>
        <color rgb="FF000000"/>
        <rFont val="Verdana"/>
        <family val="2"/>
      </rPr>
      <t>5-20R.</t>
    </r>
    <r>
      <rPr>
        <sz val="8"/>
        <color rgb="FF000000"/>
        <rFont val="細明體"/>
        <family val="3"/>
        <charset val="136"/>
      </rPr>
      <t>請務必出貨</t>
    </r>
    <r>
      <rPr>
        <sz val="8"/>
        <color rgb="FF000000"/>
        <rFont val="Verdana"/>
        <family val="2"/>
      </rPr>
      <t>)</t>
    </r>
    <r>
      <rPr>
        <sz val="8"/>
        <color rgb="FFFF0000"/>
        <rFont val="Verdana"/>
        <family val="2"/>
      </rPr>
      <t>(</t>
    </r>
    <r>
      <rPr>
        <sz val="8"/>
        <color rgb="FFFF0000"/>
        <rFont val="細明體"/>
        <family val="3"/>
        <charset val="136"/>
      </rPr>
      <t>低庫存</t>
    </r>
    <r>
      <rPr>
        <sz val="8"/>
        <color rgb="FFFF0000"/>
        <rFont val="Verdana"/>
        <family val="2"/>
      </rPr>
      <t>.</t>
    </r>
    <r>
      <rPr>
        <sz val="8"/>
        <color rgb="FFFF0000"/>
        <rFont val="細明體"/>
        <family val="3"/>
        <charset val="136"/>
      </rPr>
      <t>接單請確認庫存</t>
    </r>
    <r>
      <rPr>
        <sz val="8"/>
        <color rgb="FFFF0000"/>
        <rFont val="Verdana"/>
        <family val="2"/>
      </rPr>
      <t xml:space="preserve">) </t>
    </r>
    <phoneticPr fontId="34" type="noConversion"/>
  </si>
  <si>
    <r>
      <t xml:space="preserve">SUA1000RM2UTW </t>
    </r>
    <r>
      <rPr>
        <sz val="8"/>
        <color rgb="FFFF0000"/>
        <rFont val="Verdana"/>
        <family val="2"/>
      </rPr>
      <t>(</t>
    </r>
    <r>
      <rPr>
        <sz val="8"/>
        <color rgb="FFFF0000"/>
        <rFont val="細明體"/>
        <family val="3"/>
        <charset val="136"/>
      </rPr>
      <t>低庫存</t>
    </r>
    <r>
      <rPr>
        <sz val="8"/>
        <color rgb="FFFF0000"/>
        <rFont val="Verdana"/>
        <family val="2"/>
      </rPr>
      <t>.</t>
    </r>
    <r>
      <rPr>
        <sz val="8"/>
        <color rgb="FFFF0000"/>
        <rFont val="細明體"/>
        <family val="3"/>
        <charset val="136"/>
      </rPr>
      <t>接單請確認庫存</t>
    </r>
    <r>
      <rPr>
        <sz val="8"/>
        <color rgb="FFFF0000"/>
        <rFont val="Verdana"/>
        <family val="2"/>
      </rPr>
      <t>)</t>
    </r>
    <phoneticPr fontId="34" type="noConversion"/>
  </si>
  <si>
    <r>
      <t>SUA2200RM2UTW(</t>
    </r>
    <r>
      <rPr>
        <sz val="8"/>
        <color rgb="FF000000"/>
        <rFont val="細明體"/>
        <family val="3"/>
        <charset val="136"/>
      </rPr>
      <t>副廠插座</t>
    </r>
    <r>
      <rPr>
        <sz val="8"/>
        <color rgb="FF000000"/>
        <rFont val="Verdana"/>
        <family val="2"/>
      </rPr>
      <t>5-20R.</t>
    </r>
    <r>
      <rPr>
        <sz val="8"/>
        <color rgb="FF000000"/>
        <rFont val="細明體"/>
        <family val="3"/>
        <charset val="136"/>
      </rPr>
      <t>請務必出貨</t>
    </r>
    <r>
      <rPr>
        <sz val="8"/>
        <color rgb="FF000000"/>
        <rFont val="Verdana"/>
        <family val="2"/>
      </rPr>
      <t>)</t>
    </r>
    <r>
      <rPr>
        <sz val="8"/>
        <color rgb="FFFF0000"/>
        <rFont val="Verdana"/>
        <family val="2"/>
      </rPr>
      <t>(BY ORDER,</t>
    </r>
    <r>
      <rPr>
        <sz val="8"/>
        <color rgb="FFFF0000"/>
        <rFont val="細明體"/>
        <family val="3"/>
        <charset val="136"/>
      </rPr>
      <t>建議改推</t>
    </r>
    <r>
      <rPr>
        <sz val="8"/>
        <color rgb="FFFF0000"/>
        <rFont val="Verdana"/>
        <family val="2"/>
      </rPr>
      <t>SUA3000RM2U)</t>
    </r>
    <phoneticPr fontId="34" type="noConversion"/>
  </si>
  <si>
    <t>BE500TW</t>
  </si>
  <si>
    <t>SUA1000TW</t>
  </si>
  <si>
    <t>SUA1500TW</t>
  </si>
  <si>
    <t>SURT15KRMXLI</t>
    <phoneticPr fontId="7" type="noConversion"/>
  </si>
  <si>
    <t xml:space="preserve">APC Smart-UPS RT 15kVA RM 230V </t>
    <phoneticPr fontId="7" type="noConversion"/>
  </si>
  <si>
    <r>
      <t>SURT192XLBP-</t>
    </r>
    <r>
      <rPr>
        <sz val="8"/>
        <color indexed="8"/>
        <rFont val="細明體"/>
        <family val="3"/>
        <charset val="136"/>
      </rPr>
      <t>直立</t>
    </r>
    <r>
      <rPr>
        <sz val="8"/>
        <color indexed="8"/>
        <rFont val="Verdana"/>
        <family val="2"/>
      </rPr>
      <t>(</t>
    </r>
    <r>
      <rPr>
        <sz val="8"/>
        <color indexed="8"/>
        <rFont val="細明體"/>
        <family val="3"/>
        <charset val="136"/>
      </rPr>
      <t>可搭</t>
    </r>
    <r>
      <rPr>
        <sz val="8"/>
        <color indexed="8"/>
        <rFont val="Verdana"/>
        <family val="2"/>
      </rPr>
      <t>SURTRK2</t>
    </r>
    <r>
      <rPr>
        <sz val="8"/>
        <color indexed="8"/>
        <rFont val="細明體"/>
        <family val="3"/>
        <charset val="136"/>
      </rPr>
      <t>上機架</t>
    </r>
    <r>
      <rPr>
        <sz val="8"/>
        <color indexed="8"/>
        <rFont val="Verdana"/>
        <family val="2"/>
      </rPr>
      <t>)</t>
    </r>
    <phoneticPr fontId="7" type="noConversion"/>
  </si>
  <si>
    <r>
      <t>SUA3000RM2U(</t>
    </r>
    <r>
      <rPr>
        <sz val="8"/>
        <color rgb="FF000000"/>
        <rFont val="細明體"/>
        <family val="3"/>
        <charset val="136"/>
      </rPr>
      <t>副廠插座</t>
    </r>
    <r>
      <rPr>
        <sz val="8"/>
        <color rgb="FF000000"/>
        <rFont val="Verdana"/>
        <family val="2"/>
      </rPr>
      <t>L5-30R.</t>
    </r>
    <r>
      <rPr>
        <sz val="8"/>
        <color rgb="FF000000"/>
        <rFont val="細明體"/>
        <family val="3"/>
        <charset val="136"/>
      </rPr>
      <t>請務必出貨</t>
    </r>
    <r>
      <rPr>
        <sz val="8"/>
        <color rgb="FF000000"/>
        <rFont val="Verdana"/>
        <family val="2"/>
      </rPr>
      <t>)</t>
    </r>
    <r>
      <rPr>
        <b/>
        <sz val="8"/>
        <color rgb="FFFF0000"/>
        <rFont val="Verdana"/>
        <family val="2"/>
      </rPr>
      <t>(</t>
    </r>
    <r>
      <rPr>
        <b/>
        <sz val="8"/>
        <color rgb="FFFF0000"/>
        <rFont val="細明體"/>
        <family val="3"/>
        <charset val="136"/>
      </rPr>
      <t>貨源充足</t>
    </r>
    <r>
      <rPr>
        <b/>
        <sz val="8"/>
        <color rgb="FFFF0000"/>
        <rFont val="Verdana"/>
        <family val="2"/>
      </rPr>
      <t>.</t>
    </r>
    <r>
      <rPr>
        <b/>
        <sz val="8"/>
        <color rgb="FFFF0000"/>
        <rFont val="細明體"/>
        <family val="3"/>
        <charset val="136"/>
      </rPr>
      <t>優先推薦</t>
    </r>
    <r>
      <rPr>
        <b/>
        <sz val="8"/>
        <color rgb="FFFF0000"/>
        <rFont val="Verdana"/>
        <family val="2"/>
      </rPr>
      <t>)</t>
    </r>
    <phoneticPr fontId="34" type="noConversion"/>
  </si>
  <si>
    <r>
      <t>SMT3000RM2UTW</t>
    </r>
    <r>
      <rPr>
        <sz val="8"/>
        <color rgb="FFFF0000"/>
        <rFont val="Verdana"/>
        <family val="2"/>
      </rPr>
      <t>(</t>
    </r>
    <r>
      <rPr>
        <sz val="8"/>
        <color rgb="FFFF0000"/>
        <rFont val="細明體"/>
        <family val="3"/>
        <charset val="136"/>
      </rPr>
      <t>副廠插座</t>
    </r>
    <r>
      <rPr>
        <sz val="8"/>
        <color rgb="FFFF0000"/>
        <rFont val="Verdana"/>
        <family val="2"/>
      </rPr>
      <t>L5-30R.</t>
    </r>
    <r>
      <rPr>
        <sz val="8"/>
        <color rgb="FFFF0000"/>
        <rFont val="細明體"/>
        <family val="3"/>
        <charset val="136"/>
      </rPr>
      <t>請務必出貨</t>
    </r>
    <r>
      <rPr>
        <sz val="8"/>
        <color rgb="FFFF0000"/>
        <rFont val="Verdana"/>
        <family val="2"/>
      </rPr>
      <t>)</t>
    </r>
    <phoneticPr fontId="7" type="noConversion"/>
  </si>
  <si>
    <r>
      <t>SURTA3000XLTW(3U)</t>
    </r>
    <r>
      <rPr>
        <sz val="8"/>
        <color rgb="FFFF0000"/>
        <rFont val="Verdana"/>
        <family val="2"/>
      </rPr>
      <t>(</t>
    </r>
    <r>
      <rPr>
        <sz val="8"/>
        <color rgb="FFFF0000"/>
        <rFont val="細明體"/>
        <family val="3"/>
        <charset val="136"/>
      </rPr>
      <t>副廠插座</t>
    </r>
    <r>
      <rPr>
        <sz val="8"/>
        <color rgb="FFFF0000"/>
        <rFont val="Verdana"/>
        <family val="2"/>
      </rPr>
      <t>L5-30R.</t>
    </r>
    <r>
      <rPr>
        <sz val="8"/>
        <color rgb="FFFF0000"/>
        <rFont val="細明體"/>
        <family val="3"/>
        <charset val="136"/>
      </rPr>
      <t>請務必出貨</t>
    </r>
    <r>
      <rPr>
        <sz val="8"/>
        <color rgb="FFFF0000"/>
        <rFont val="Verdana"/>
        <family val="2"/>
      </rPr>
      <t>)</t>
    </r>
    <phoneticPr fontId="7" type="noConversion"/>
  </si>
  <si>
    <t>25.2x13.8x44.2</t>
    <phoneticPr fontId="34" type="noConversion"/>
  </si>
  <si>
    <r>
      <t>SMT750TW</t>
    </r>
    <r>
      <rPr>
        <sz val="8"/>
        <color rgb="FF000000"/>
        <rFont val="細明體"/>
        <family val="3"/>
        <charset val="136"/>
      </rPr>
      <t/>
    </r>
    <phoneticPr fontId="7" type="noConversion"/>
  </si>
  <si>
    <r>
      <t>SMT1000TW</t>
    </r>
    <r>
      <rPr>
        <sz val="8"/>
        <color rgb="FF000000"/>
        <rFont val="細明體"/>
        <family val="3"/>
        <charset val="136"/>
      </rPr>
      <t/>
    </r>
    <phoneticPr fontId="7" type="noConversion"/>
  </si>
  <si>
    <r>
      <t>SMT1500TW</t>
    </r>
    <r>
      <rPr>
        <sz val="8"/>
        <color rgb="FF000000"/>
        <rFont val="細明體"/>
        <family val="3"/>
        <charset val="136"/>
      </rPr>
      <t/>
    </r>
    <phoneticPr fontId="7" type="noConversion"/>
  </si>
  <si>
    <r>
      <t xml:space="preserve">APC Smart-UPS RT Tower Isolation/Step-Down Transformer
 </t>
    </r>
    <r>
      <rPr>
        <sz val="8"/>
        <color indexed="8"/>
        <rFont val="細明體"/>
        <family val="3"/>
        <charset val="136"/>
      </rPr>
      <t>（降壓套件）</t>
    </r>
    <phoneticPr fontId="7" type="noConversion"/>
  </si>
  <si>
    <r>
      <t>BC1100U-TW</t>
    </r>
    <r>
      <rPr>
        <b/>
        <sz val="10"/>
        <color rgb="FFFF0000"/>
        <rFont val="Verdana"/>
        <family val="2"/>
      </rPr>
      <t/>
    </r>
    <phoneticPr fontId="7" type="noConversion"/>
  </si>
  <si>
    <t>防雷擊抗突波電源插座</t>
    <phoneticPr fontId="34" type="noConversion"/>
  </si>
  <si>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LCD</t>
    </r>
    <r>
      <rPr>
        <sz val="8"/>
        <color rgb="FF000000"/>
        <rFont val="細明體"/>
        <family val="3"/>
        <charset val="136"/>
      </rPr>
      <t>計時器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◆主控插座設計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◆保護工作指示器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◆突波吸收能力達</t>
    </r>
    <r>
      <rPr>
        <sz val="8"/>
        <color rgb="FF000000"/>
        <rFont val="Verdana"/>
        <family val="2"/>
      </rPr>
      <t>1080</t>
    </r>
    <r>
      <rPr>
        <sz val="8"/>
        <color rgb="FF000000"/>
        <rFont val="細明體"/>
        <family val="3"/>
        <charset val="136"/>
      </rPr>
      <t>焦耳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◆兩年保固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◆線長</t>
    </r>
    <r>
      <rPr>
        <sz val="8"/>
        <color rgb="FF000000"/>
        <rFont val="Verdana"/>
        <family val="2"/>
      </rPr>
      <t xml:space="preserve">1.8M </t>
    </r>
    <phoneticPr fontId="34" type="noConversion"/>
  </si>
  <si>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2</t>
    </r>
    <r>
      <rPr>
        <sz val="8"/>
        <color rgb="FF000000"/>
        <rFont val="細明體"/>
        <family val="3"/>
        <charset val="136"/>
      </rPr>
      <t>個</t>
    </r>
    <r>
      <rPr>
        <sz val="8"/>
        <color rgb="FF000000"/>
        <rFont val="Verdana"/>
        <family val="2"/>
      </rPr>
      <t>USB</t>
    </r>
    <r>
      <rPr>
        <sz val="8"/>
        <color rgb="FF000000"/>
        <rFont val="細明體"/>
        <family val="3"/>
        <charset val="136"/>
      </rPr>
      <t>充電插孔及</t>
    </r>
    <r>
      <rPr>
        <sz val="8"/>
        <color rgb="FF000000"/>
        <rFont val="Verdana"/>
        <family val="2"/>
      </rPr>
      <t>4</t>
    </r>
    <r>
      <rPr>
        <sz val="8"/>
        <color rgb="FF000000"/>
        <rFont val="細明體"/>
        <family val="3"/>
        <charset val="136"/>
      </rPr>
      <t>個插座孔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◆突波吸收能力達</t>
    </r>
    <r>
      <rPr>
        <sz val="8"/>
        <color rgb="FF000000"/>
        <rFont val="Verdana"/>
        <family val="2"/>
      </rPr>
      <t>1080</t>
    </r>
    <r>
      <rPr>
        <sz val="8"/>
        <color rgb="FF000000"/>
        <rFont val="細明體"/>
        <family val="3"/>
        <charset val="136"/>
      </rPr>
      <t>焦耳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◆具</t>
    </r>
    <r>
      <rPr>
        <sz val="8"/>
        <color rgb="FF000000"/>
        <rFont val="Verdana"/>
        <family val="2"/>
      </rPr>
      <t>EMI</t>
    </r>
    <r>
      <rPr>
        <sz val="8"/>
        <color rgb="FF000000"/>
        <rFont val="細明體"/>
        <family val="3"/>
        <charset val="136"/>
      </rPr>
      <t>及</t>
    </r>
    <r>
      <rPr>
        <sz val="8"/>
        <color rgb="FF000000"/>
        <rFont val="Verdana"/>
        <family val="2"/>
      </rPr>
      <t>RFI</t>
    </r>
    <r>
      <rPr>
        <sz val="8"/>
        <color rgb="FF000000"/>
        <rFont val="細明體"/>
        <family val="3"/>
        <charset val="136"/>
      </rPr>
      <t>雜訊濾波功能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◆輸入功率可達</t>
    </r>
    <r>
      <rPr>
        <sz val="8"/>
        <color rgb="FF000000"/>
        <rFont val="Verdana"/>
        <family val="2"/>
      </rPr>
      <t>1200</t>
    </r>
    <r>
      <rPr>
        <sz val="8"/>
        <color rgb="FF000000"/>
        <rFont val="細明體"/>
        <family val="3"/>
        <charset val="136"/>
      </rPr>
      <t>瓦特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◆壁掛式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◆兩年保固</t>
    </r>
    <r>
      <rPr>
        <sz val="8"/>
        <color rgb="FF000000"/>
        <rFont val="Verdana"/>
        <family val="2"/>
      </rPr>
      <t xml:space="preserve"> </t>
    </r>
    <phoneticPr fontId="34" type="noConversion"/>
  </si>
  <si>
    <t xml:space="preserve">◆突波吸收能力達到540焦耳 
◆具EMI及RFI雜訊濾波功能 
◆輸入功率可達1200瓦特 
◆1.8公尺長 
◆兩年保固 </t>
    <phoneticPr fontId="34" type="noConversion"/>
  </si>
  <si>
    <t>行動電源</t>
    <phoneticPr fontId="34" type="noConversion"/>
  </si>
  <si>
    <t>M5BK</t>
    <phoneticPr fontId="34" type="noConversion"/>
  </si>
  <si>
    <t>M5WH</t>
    <phoneticPr fontId="34" type="noConversion"/>
  </si>
  <si>
    <t>M10BK</t>
    <phoneticPr fontId="34" type="noConversion"/>
  </si>
  <si>
    <t>M10WH</t>
    <phoneticPr fontId="34" type="noConversion"/>
  </si>
  <si>
    <t>APC Mobile Power Pack, 5000mAh Li-polymer, White</t>
  </si>
  <si>
    <t>APC Mobile Power Pack, 10000mAh Li-polymer, Black</t>
  </si>
  <si>
    <t>APC Mobile Power Pack, 10000mAh Li-polymer, White</t>
  </si>
  <si>
    <r>
      <rPr>
        <sz val="8"/>
        <color rgb="FF000000"/>
        <rFont val="細明體"/>
        <family val="3"/>
        <charset val="136"/>
      </rPr>
      <t>◆黑色</t>
    </r>
    <r>
      <rPr>
        <sz val="8"/>
        <color rgb="FF000000"/>
        <rFont val="Verdana"/>
        <family val="2"/>
      </rPr>
      <t xml:space="preserve">
</t>
    </r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2.4A</t>
    </r>
    <r>
      <rPr>
        <sz val="8"/>
        <color rgb="FF000000"/>
        <rFont val="細明體"/>
        <family val="3"/>
        <charset val="136"/>
      </rPr>
      <t>及</t>
    </r>
    <r>
      <rPr>
        <sz val="8"/>
        <color rgb="FF000000"/>
        <rFont val="Verdana"/>
        <family val="2"/>
      </rPr>
      <t>1A</t>
    </r>
    <r>
      <rPr>
        <sz val="8"/>
        <color rgb="FF000000"/>
        <rFont val="細明體"/>
        <family val="3"/>
        <charset val="136"/>
      </rPr>
      <t>兩個</t>
    </r>
    <r>
      <rPr>
        <sz val="8"/>
        <color rgb="FF000000"/>
        <rFont val="Verdana"/>
        <family val="2"/>
      </rPr>
      <t>USB</t>
    </r>
    <r>
      <rPr>
        <sz val="8"/>
        <color rgb="FF000000"/>
        <rFont val="細明體"/>
        <family val="3"/>
        <charset val="136"/>
      </rPr>
      <t>充電插槽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LED</t>
    </r>
    <r>
      <rPr>
        <sz val="8"/>
        <color rgb="FF000000"/>
        <rFont val="細明體"/>
        <family val="3"/>
        <charset val="136"/>
      </rPr>
      <t>顯示剩餘電量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5000mAh</t>
    </r>
    <r>
      <rPr>
        <sz val="8"/>
        <color rgb="FF000000"/>
        <rFont val="細明體"/>
        <family val="3"/>
        <charset val="136"/>
      </rPr>
      <t>超大容量，採用鋰聚合物電池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◆台灣地區一年保固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細明體"/>
        <family val="3"/>
        <charset val="136"/>
      </rPr>
      <t/>
    </r>
    <phoneticPr fontId="34" type="noConversion"/>
  </si>
  <si>
    <r>
      <rPr>
        <sz val="8"/>
        <color rgb="FF000000"/>
        <rFont val="細明體"/>
        <family val="3"/>
        <charset val="136"/>
      </rPr>
      <t>◆白色</t>
    </r>
    <r>
      <rPr>
        <sz val="8"/>
        <color rgb="FF000000"/>
        <rFont val="Verdana"/>
        <family val="2"/>
      </rPr>
      <t xml:space="preserve">
</t>
    </r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2.4A</t>
    </r>
    <r>
      <rPr>
        <sz val="8"/>
        <color rgb="FF000000"/>
        <rFont val="細明體"/>
        <family val="3"/>
        <charset val="136"/>
      </rPr>
      <t>及</t>
    </r>
    <r>
      <rPr>
        <sz val="8"/>
        <color rgb="FF000000"/>
        <rFont val="Verdana"/>
        <family val="2"/>
      </rPr>
      <t>1A</t>
    </r>
    <r>
      <rPr>
        <sz val="8"/>
        <color rgb="FF000000"/>
        <rFont val="細明體"/>
        <family val="3"/>
        <charset val="136"/>
      </rPr>
      <t>兩個</t>
    </r>
    <r>
      <rPr>
        <sz val="8"/>
        <color rgb="FF000000"/>
        <rFont val="Verdana"/>
        <family val="2"/>
      </rPr>
      <t>USB</t>
    </r>
    <r>
      <rPr>
        <sz val="8"/>
        <color rgb="FF000000"/>
        <rFont val="細明體"/>
        <family val="3"/>
        <charset val="136"/>
      </rPr>
      <t>充電插槽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LED</t>
    </r>
    <r>
      <rPr>
        <sz val="8"/>
        <color rgb="FF000000"/>
        <rFont val="細明體"/>
        <family val="3"/>
        <charset val="136"/>
      </rPr>
      <t>顯示剩餘電量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5000mAh</t>
    </r>
    <r>
      <rPr>
        <sz val="8"/>
        <color rgb="FF000000"/>
        <rFont val="細明體"/>
        <family val="3"/>
        <charset val="136"/>
      </rPr>
      <t>超大容量，採用鋰聚合物電池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◆台灣地區一年保固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細明體"/>
        <family val="3"/>
        <charset val="136"/>
      </rPr>
      <t/>
    </r>
    <phoneticPr fontId="34" type="noConversion"/>
  </si>
  <si>
    <r>
      <rPr>
        <sz val="8"/>
        <color rgb="FF000000"/>
        <rFont val="細明體"/>
        <family val="3"/>
        <charset val="136"/>
      </rPr>
      <t>◆黑色</t>
    </r>
    <r>
      <rPr>
        <sz val="8"/>
        <color rgb="FF000000"/>
        <rFont val="Verdana"/>
        <family val="2"/>
      </rPr>
      <t xml:space="preserve">
</t>
    </r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2.4A</t>
    </r>
    <r>
      <rPr>
        <sz val="8"/>
        <color rgb="FF000000"/>
        <rFont val="細明體"/>
        <family val="3"/>
        <charset val="136"/>
      </rPr>
      <t>及</t>
    </r>
    <r>
      <rPr>
        <sz val="8"/>
        <color rgb="FF000000"/>
        <rFont val="Verdana"/>
        <family val="2"/>
      </rPr>
      <t>1A</t>
    </r>
    <r>
      <rPr>
        <sz val="8"/>
        <color rgb="FF000000"/>
        <rFont val="細明體"/>
        <family val="3"/>
        <charset val="136"/>
      </rPr>
      <t>兩個</t>
    </r>
    <r>
      <rPr>
        <sz val="8"/>
        <color rgb="FF000000"/>
        <rFont val="Verdana"/>
        <family val="2"/>
      </rPr>
      <t>USB</t>
    </r>
    <r>
      <rPr>
        <sz val="8"/>
        <color rgb="FF000000"/>
        <rFont val="細明體"/>
        <family val="3"/>
        <charset val="136"/>
      </rPr>
      <t>充電插槽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LED</t>
    </r>
    <r>
      <rPr>
        <sz val="8"/>
        <color rgb="FF000000"/>
        <rFont val="細明體"/>
        <family val="3"/>
        <charset val="136"/>
      </rPr>
      <t>顯示剩餘電量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10000mAh</t>
    </r>
    <r>
      <rPr>
        <sz val="8"/>
        <color rgb="FF000000"/>
        <rFont val="細明體"/>
        <family val="3"/>
        <charset val="136"/>
      </rPr>
      <t>超大容量，採用鋰聚合物電池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◆台灣地區一年保固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細明體"/>
        <family val="3"/>
        <charset val="136"/>
      </rPr>
      <t/>
    </r>
    <phoneticPr fontId="34" type="noConversion"/>
  </si>
  <si>
    <r>
      <rPr>
        <sz val="8"/>
        <color rgb="FF000000"/>
        <rFont val="細明體"/>
        <family val="3"/>
        <charset val="136"/>
      </rPr>
      <t>◆白色</t>
    </r>
    <r>
      <rPr>
        <sz val="8"/>
        <color rgb="FF000000"/>
        <rFont val="Verdana"/>
        <family val="2"/>
      </rPr>
      <t xml:space="preserve">
</t>
    </r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2.4A</t>
    </r>
    <r>
      <rPr>
        <sz val="8"/>
        <color rgb="FF000000"/>
        <rFont val="細明體"/>
        <family val="3"/>
        <charset val="136"/>
      </rPr>
      <t>及</t>
    </r>
    <r>
      <rPr>
        <sz val="8"/>
        <color rgb="FF000000"/>
        <rFont val="Verdana"/>
        <family val="2"/>
      </rPr>
      <t>1A</t>
    </r>
    <r>
      <rPr>
        <sz val="8"/>
        <color rgb="FF000000"/>
        <rFont val="細明體"/>
        <family val="3"/>
        <charset val="136"/>
      </rPr>
      <t>兩個</t>
    </r>
    <r>
      <rPr>
        <sz val="8"/>
        <color rgb="FF000000"/>
        <rFont val="Verdana"/>
        <family val="2"/>
      </rPr>
      <t>USB</t>
    </r>
    <r>
      <rPr>
        <sz val="8"/>
        <color rgb="FF000000"/>
        <rFont val="細明體"/>
        <family val="3"/>
        <charset val="136"/>
      </rPr>
      <t>充電插槽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LED</t>
    </r>
    <r>
      <rPr>
        <sz val="8"/>
        <color rgb="FF000000"/>
        <rFont val="細明體"/>
        <family val="3"/>
        <charset val="136"/>
      </rPr>
      <t>顯示剩餘電量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</t>
    </r>
    <r>
      <rPr>
        <sz val="8"/>
        <color rgb="FF000000"/>
        <rFont val="Verdana"/>
        <family val="2"/>
      </rPr>
      <t>10000mAh</t>
    </r>
    <r>
      <rPr>
        <sz val="8"/>
        <color rgb="FF000000"/>
        <rFont val="細明體"/>
        <family val="3"/>
        <charset val="136"/>
      </rPr>
      <t>超大容量，採用鋰聚合物電池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◆台灣地區一年保固</t>
    </r>
    <r>
      <rPr>
        <sz val="8"/>
        <color rgb="FF000000"/>
        <rFont val="Verdana"/>
        <family val="2"/>
      </rPr>
      <t xml:space="preserve"> </t>
    </r>
    <r>
      <rPr>
        <sz val="8"/>
        <color rgb="FF000000"/>
        <rFont val="細明體"/>
        <family val="3"/>
        <charset val="136"/>
      </rPr>
      <t/>
    </r>
    <phoneticPr fontId="34" type="noConversion"/>
  </si>
  <si>
    <t>5V</t>
    <phoneticPr fontId="34" type="noConversion"/>
  </si>
  <si>
    <t>SUA1000RM2UTW</t>
  </si>
  <si>
    <t>SUA3000RM2U</t>
  </si>
  <si>
    <t>SURTA3000XLTW</t>
  </si>
  <si>
    <t>RBC44</t>
  </si>
  <si>
    <t>SURT10000XLTW</t>
    <phoneticPr fontId="64" type="noConversion"/>
  </si>
  <si>
    <t>SURT8000XLTW</t>
  </si>
  <si>
    <t>SURT5000XLTW</t>
    <phoneticPr fontId="64" type="noConversion"/>
  </si>
  <si>
    <t>SURT3000XLTW</t>
    <phoneticPr fontId="64" type="noConversion"/>
  </si>
  <si>
    <t>SURTA3000XLTW</t>
    <phoneticPr fontId="64" type="noConversion"/>
  </si>
  <si>
    <t>RBC43</t>
  </si>
  <si>
    <t>SMT3000RM2UTW</t>
    <phoneticPr fontId="64" type="noConversion"/>
  </si>
  <si>
    <t>RBC55</t>
  </si>
  <si>
    <t>SMT3000TW</t>
  </si>
  <si>
    <t>RBC55</t>
    <phoneticPr fontId="64" type="noConversion"/>
  </si>
  <si>
    <t>SUA3000</t>
  </si>
  <si>
    <t>SMT2200RM2UTW</t>
  </si>
  <si>
    <t>RBC43</t>
    <phoneticPr fontId="64" type="noConversion"/>
  </si>
  <si>
    <t>SUA2200RM2U</t>
  </si>
  <si>
    <t>SMT2200TW</t>
  </si>
  <si>
    <t>SUA2200</t>
  </si>
  <si>
    <t>APCRBC133</t>
  </si>
  <si>
    <t>SMT1500RM2UTW</t>
  </si>
  <si>
    <t>RBC24</t>
  </si>
  <si>
    <t>SUA1500RM2U</t>
  </si>
  <si>
    <t>RBC7</t>
  </si>
  <si>
    <t>SMT1500TW</t>
  </si>
  <si>
    <t>SUA1500</t>
  </si>
  <si>
    <t>APCRBC132</t>
  </si>
  <si>
    <t>SMT1000RM2UTW</t>
  </si>
  <si>
    <t>RBC23</t>
  </si>
  <si>
    <t>SUA1000RM2U</t>
  </si>
  <si>
    <t>RBC34</t>
  </si>
  <si>
    <t>SUA1000RM1U</t>
  </si>
  <si>
    <t>RBC6</t>
  </si>
  <si>
    <t>SMT1000TW</t>
  </si>
  <si>
    <t>SUA1000</t>
  </si>
  <si>
    <t>RBC48</t>
  </si>
  <si>
    <t>SMT750TW</t>
    <phoneticPr fontId="64" type="noConversion"/>
  </si>
  <si>
    <t>SUA750</t>
    <phoneticPr fontId="64" type="noConversion"/>
  </si>
  <si>
    <t>APCRBC124</t>
  </si>
  <si>
    <t>BR1500G-TW</t>
    <phoneticPr fontId="64" type="noConversion"/>
  </si>
  <si>
    <t>APCRBC123</t>
    <phoneticPr fontId="64" type="noConversion"/>
  </si>
  <si>
    <t>BR1000G-TW</t>
  </si>
  <si>
    <t>RBC32</t>
  </si>
  <si>
    <t>BR1000TW</t>
    <phoneticPr fontId="64" type="noConversion"/>
  </si>
  <si>
    <t>RBC17</t>
  </si>
  <si>
    <t>BR700G-TW</t>
    <phoneticPr fontId="64" type="noConversion"/>
  </si>
  <si>
    <t>APCRBC110</t>
  </si>
  <si>
    <t>BE550G-TW</t>
    <phoneticPr fontId="64" type="noConversion"/>
  </si>
  <si>
    <t>RBC2</t>
    <phoneticPr fontId="64" type="noConversion"/>
  </si>
  <si>
    <t>BE500TW</t>
    <phoneticPr fontId="64" type="noConversion"/>
  </si>
  <si>
    <t>使用電池顆數</t>
    <phoneticPr fontId="64" type="noConversion"/>
  </si>
  <si>
    <t>使用電池料號</t>
    <phoneticPr fontId="64" type="noConversion"/>
  </si>
  <si>
    <t>UPS型號</t>
    <phoneticPr fontId="64" type="noConversion"/>
  </si>
  <si>
    <t>WEXT3YR-SU-08-NOBATT</t>
  </si>
  <si>
    <t>WEXT1YR-SU-08-NOBATT</t>
  </si>
  <si>
    <t>SURT20KRMXLI</t>
  </si>
  <si>
    <t>WEXT3YR-SU-07-NOBATT</t>
  </si>
  <si>
    <t>WEXT1YR-SU-07-NOBATT</t>
  </si>
  <si>
    <t>SURT15KRMXLI</t>
  </si>
  <si>
    <t>SURT192RMXLBP2</t>
  </si>
  <si>
    <t>SURT10000XLTW</t>
  </si>
  <si>
    <t>WEXT3YR-SU-06-NOBATT</t>
  </si>
  <si>
    <t>WEXT1YR-SU-06-NOBATT</t>
  </si>
  <si>
    <t>SURT192RMXLBP</t>
  </si>
  <si>
    <t>SURT192XLBP</t>
  </si>
  <si>
    <t>WEXT3YR-SU-05-NOBATT</t>
  </si>
  <si>
    <t>WEXT1YR-SU-05-NOBATT</t>
  </si>
  <si>
    <t>SURT3000XLTW</t>
  </si>
  <si>
    <t>SMT3000RM2UTW</t>
  </si>
  <si>
    <t>WEXT3YR-SU-04-NOBATT</t>
  </si>
  <si>
    <t>WEXT1YR-SU-04-NOBATT</t>
  </si>
  <si>
    <t>SMT750TW</t>
  </si>
  <si>
    <t>Smart UPS</t>
  </si>
  <si>
    <t>BR1500G-TW</t>
  </si>
  <si>
    <t>BR700G-TW</t>
  </si>
  <si>
    <t>BE550G-TW</t>
  </si>
  <si>
    <t>BR1000TW</t>
  </si>
  <si>
    <t>Back UPS</t>
  </si>
  <si>
    <t>Hardware</t>
  </si>
  <si>
    <t>Product Family</t>
  </si>
  <si>
    <t>WBEXT3YR-SU-08-NOBATT</t>
  </si>
  <si>
    <t>WBEXT1YR-SU-08-NOBATT</t>
  </si>
  <si>
    <t>WBEXT3YR-SU-07-NOBATT</t>
  </si>
  <si>
    <t>WBEXT1YR-SU-07-NOBATT</t>
  </si>
  <si>
    <t>WBEXT3YR-SU-06-NOBATT</t>
  </si>
  <si>
    <t>WBEXT1YR-SU-06-NOBATT</t>
  </si>
  <si>
    <t>WBEXT3YR-SU-05-NOBATT</t>
  </si>
  <si>
    <t>WBEXT1YR-SU-05-NOBATT</t>
  </si>
  <si>
    <t>WBEXT3YR-SU-04-NOBATT</t>
  </si>
  <si>
    <t>WBEXT1YR-SU-04-NOBATT</t>
  </si>
  <si>
    <t>APC Mobile Power Pack, 5000mAh Li-polymer, Black</t>
    <phoneticPr fontId="34" type="noConversion"/>
  </si>
  <si>
    <t>WEXT3YR-SU-08</t>
  </si>
  <si>
    <t>WEXT1YR-SU-08</t>
  </si>
  <si>
    <t>WBEXT3YR-SU-08</t>
  </si>
  <si>
    <t>WBEXT1YR-SU-08</t>
  </si>
  <si>
    <t>WEXT3YR-SU-07</t>
  </si>
  <si>
    <t>WEXT1YR-SU-07</t>
  </si>
  <si>
    <t>WBEXT3YR-SU-07</t>
  </si>
  <si>
    <t>WBEXT1YR-SU-07</t>
  </si>
  <si>
    <t>WEXT3YR-SU-06</t>
  </si>
  <si>
    <t>WEXT1YR-SU-06</t>
  </si>
  <si>
    <t>WBEXT3YR-SU-06</t>
  </si>
  <si>
    <t>WBEXT1YR-SU-06</t>
  </si>
  <si>
    <t>WEXT3YR-SU-05</t>
  </si>
  <si>
    <t>WEXT1YR-SU-05</t>
  </si>
  <si>
    <t>WBEXT3YR-SU-05</t>
  </si>
  <si>
    <t>WBEXT1YR-SU-05</t>
  </si>
  <si>
    <t>WEXT3YR-SU-04</t>
  </si>
  <si>
    <t>WEXT1YR-SU-04</t>
  </si>
  <si>
    <t>WBEXT3YR-SU-04</t>
  </si>
  <si>
    <t>WBEXT1YR-SU-04</t>
  </si>
  <si>
    <t>SUA2200RM2UTW</t>
  </si>
  <si>
    <t>WEXT3YR-SU-03</t>
  </si>
  <si>
    <t>WEXT1YR-SU-03</t>
  </si>
  <si>
    <t>WBEXT3YR-SU-03</t>
  </si>
  <si>
    <t>WBEXT1YR-SU-03</t>
  </si>
  <si>
    <t>SUA2200TW</t>
  </si>
  <si>
    <t>SUA1500RM2UTW</t>
  </si>
  <si>
    <t>WEXT3YR-SU-02</t>
  </si>
  <si>
    <t>WEXT1YR-SU-02</t>
  </si>
  <si>
    <t>WBEXT3YR-SU-02</t>
  </si>
  <si>
    <t>WBEXT1YR-SU-02</t>
  </si>
  <si>
    <t>WEXT3YR-SU-01</t>
  </si>
  <si>
    <t>WEXT1YR-SU-01</t>
  </si>
  <si>
    <t>WBEXT3YR-SU-01</t>
  </si>
  <si>
    <t>WBEXT1YR-SU-01</t>
  </si>
  <si>
    <t>SUA750TW</t>
  </si>
  <si>
    <t>BR24BPG-TW</t>
  </si>
  <si>
    <t>BC1100U-TW</t>
  </si>
  <si>
    <t>WEXT3YR-BU-01</t>
  </si>
  <si>
    <t>WEXT1YR-BU-01</t>
  </si>
  <si>
    <t>WBEXT3YR-BU-01</t>
  </si>
  <si>
    <t>WBEXT1YR-BU-01</t>
  </si>
  <si>
    <t>End User Price (with VAT)</t>
  </si>
  <si>
    <t>SKU</t>
  </si>
  <si>
    <t>Extended Warranty</t>
  </si>
  <si>
    <t>保內加購一年延長保固</t>
    <phoneticPr fontId="34" type="noConversion"/>
  </si>
  <si>
    <t>保外加購一年延長保固</t>
    <phoneticPr fontId="34" type="noConversion"/>
  </si>
  <si>
    <t>保外加購三年延長保固</t>
    <phoneticPr fontId="34" type="noConversion"/>
  </si>
  <si>
    <r>
      <t>Extended Warranty</t>
    </r>
    <r>
      <rPr>
        <sz val="11"/>
        <color rgb="FFFF0000"/>
        <rFont val="新細明體"/>
        <family val="1"/>
        <charset val="136"/>
        <scheme val="minor"/>
      </rPr>
      <t>（不含電池）</t>
    </r>
    <phoneticPr fontId="34" type="noConversion"/>
  </si>
  <si>
    <t>6-20R(2)+6-30R(2)</t>
    <phoneticPr fontId="7" type="noConversion"/>
  </si>
  <si>
    <t>63.6KG</t>
    <phoneticPr fontId="7" type="noConversion"/>
  </si>
  <si>
    <t>5-15R(6)+5-20R(2)</t>
    <phoneticPr fontId="7" type="noConversion"/>
  </si>
  <si>
    <t>6-20R(2)+6-30R(2)</t>
    <phoneticPr fontId="7" type="noConversion"/>
  </si>
  <si>
    <t>63.6KG</t>
    <phoneticPr fontId="7" type="noConversion"/>
  </si>
  <si>
    <t>配線</t>
    <phoneticPr fontId="7" type="noConversion"/>
  </si>
  <si>
    <t>129.1KG</t>
    <phoneticPr fontId="7" type="noConversion"/>
  </si>
  <si>
    <t>BR24BPG-TW</t>
    <phoneticPr fontId="7" type="noConversion"/>
  </si>
  <si>
    <t>P8VNTG-TW</t>
  </si>
  <si>
    <t>APC Audio/Video Power-Saving Surge Protector 8 Outlet with Phone/Network/Coax Protection, 120V</t>
  </si>
  <si>
    <r>
      <rPr>
        <sz val="8"/>
        <color rgb="FF000000"/>
        <rFont val="細明體"/>
        <family val="3"/>
        <charset val="136"/>
      </rPr>
      <t>◆發光插座孔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◆主控插座設計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◆資料線突波保護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◆突波吸收能力達</t>
    </r>
    <r>
      <rPr>
        <sz val="8"/>
        <color rgb="FF000000"/>
        <rFont val="Verdana"/>
        <family val="2"/>
      </rPr>
      <t>4720</t>
    </r>
    <r>
      <rPr>
        <sz val="8"/>
        <color rgb="FF000000"/>
        <rFont val="細明體"/>
        <family val="3"/>
        <charset val="136"/>
      </rPr>
      <t>焦耳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◆兩年保固</t>
    </r>
    <phoneticPr fontId="34" type="noConversion"/>
  </si>
  <si>
    <t>P11GTV-TW</t>
  </si>
  <si>
    <t>APC Power-Saving Performance SurgeArrest, 11 Outlets with Phone and Video Protection, 120V</t>
  </si>
  <si>
    <r>
      <rPr>
        <sz val="8"/>
        <color rgb="FF000000"/>
        <rFont val="細明體"/>
        <family val="3"/>
        <charset val="136"/>
      </rPr>
      <t>◆雙重待機線路保護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◆主</t>
    </r>
    <r>
      <rPr>
        <sz val="8"/>
        <color rgb="FF000000"/>
        <rFont val="Verdana"/>
        <family val="2"/>
      </rPr>
      <t>/</t>
    </r>
    <r>
      <rPr>
        <sz val="8"/>
        <color rgb="FF000000"/>
        <rFont val="細明體"/>
        <family val="3"/>
        <charset val="136"/>
      </rPr>
      <t>受控插座設計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◆資料線突波保護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◆突波吸收能力達</t>
    </r>
    <r>
      <rPr>
        <sz val="8"/>
        <color rgb="FF000000"/>
        <rFont val="Verdana"/>
        <family val="2"/>
      </rPr>
      <t>3600</t>
    </r>
    <r>
      <rPr>
        <sz val="8"/>
        <color rgb="FF000000"/>
        <rFont val="細明體"/>
        <family val="3"/>
        <charset val="136"/>
      </rPr>
      <t>焦耳</t>
    </r>
    <r>
      <rPr>
        <sz val="8"/>
        <color rgb="FF000000"/>
        <rFont val="Verdana"/>
        <family val="2"/>
      </rPr>
      <t xml:space="preserve"> 
</t>
    </r>
    <r>
      <rPr>
        <sz val="8"/>
        <color rgb="FF000000"/>
        <rFont val="細明體"/>
        <family val="3"/>
        <charset val="136"/>
      </rPr>
      <t>◆兩年保固</t>
    </r>
    <r>
      <rPr>
        <sz val="8"/>
        <color rgb="FF000000"/>
        <rFont val="Verdana"/>
        <family val="2"/>
      </rPr>
      <t xml:space="preserve"> </t>
    </r>
    <phoneticPr fontId="34" type="noConversion"/>
  </si>
  <si>
    <t>特色說明</t>
    <phoneticPr fontId="34" type="noConversion"/>
  </si>
  <si>
    <t>6-20R(2)+6-30R(2)
2PH+G</t>
    <phoneticPr fontId="7" type="noConversion"/>
  </si>
  <si>
    <t>APC Power-Saving Back-UPS Pro 700</t>
    <phoneticPr fontId="34" type="noConversion"/>
  </si>
  <si>
    <r>
      <t>BR700G-TW</t>
    </r>
    <r>
      <rPr>
        <sz val="8"/>
        <rFont val="細明體"/>
        <family val="3"/>
        <charset val="136"/>
      </rPr>
      <t/>
    </r>
    <phoneticPr fontId="7" type="noConversion"/>
  </si>
  <si>
    <t>APC Power-Saving Back-UPS Pro 1000</t>
    <phoneticPr fontId="34" type="noConversion"/>
  </si>
  <si>
    <t>APC Smart-UPS 750VA USB &amp; Serial 120V</t>
    <phoneticPr fontId="34" type="noConversion"/>
  </si>
  <si>
    <t>APC Smart-UPS 750VA LCD 120V</t>
    <phoneticPr fontId="34" type="noConversion"/>
  </si>
  <si>
    <t>APC Smart-UPS 1000VA LCD 120V</t>
    <phoneticPr fontId="34" type="noConversion"/>
  </si>
  <si>
    <t>APC Power Saving Back-UPS Pro 1500</t>
    <phoneticPr fontId="34" type="noConversion"/>
  </si>
  <si>
    <r>
      <t xml:space="preserve">SUA1500RM2UTW </t>
    </r>
    <r>
      <rPr>
        <sz val="8"/>
        <color rgb="FFFF0000"/>
        <rFont val="Verdana"/>
        <family val="2"/>
      </rPr>
      <t>(</t>
    </r>
    <r>
      <rPr>
        <sz val="8"/>
        <color rgb="FFFF0000"/>
        <rFont val="細明體"/>
        <family val="3"/>
        <charset val="136"/>
      </rPr>
      <t>低庫存</t>
    </r>
    <r>
      <rPr>
        <sz val="8"/>
        <color rgb="FFFF0000"/>
        <rFont val="Verdana"/>
        <family val="2"/>
      </rPr>
      <t>.</t>
    </r>
    <r>
      <rPr>
        <sz val="8"/>
        <color rgb="FFFF0000"/>
        <rFont val="細明體"/>
        <family val="3"/>
        <charset val="136"/>
      </rPr>
      <t>接單請確認庫存</t>
    </r>
    <r>
      <rPr>
        <sz val="8"/>
        <color rgb="FFFF0000"/>
        <rFont val="Verdana"/>
        <family val="2"/>
      </rPr>
      <t>)</t>
    </r>
    <phoneticPr fontId="34" type="noConversion"/>
  </si>
  <si>
    <r>
      <t>SUA3000(</t>
    </r>
    <r>
      <rPr>
        <sz val="8"/>
        <color rgb="FF000000"/>
        <rFont val="細明體"/>
        <family val="3"/>
        <charset val="136"/>
      </rPr>
      <t>副廠插座</t>
    </r>
    <r>
      <rPr>
        <sz val="8"/>
        <color rgb="FF000000"/>
        <rFont val="Verdana"/>
        <family val="2"/>
      </rPr>
      <t>L5-30R.</t>
    </r>
    <r>
      <rPr>
        <sz val="8"/>
        <color rgb="FF000000"/>
        <rFont val="細明體"/>
        <family val="3"/>
        <charset val="136"/>
      </rPr>
      <t>請務必出貨</t>
    </r>
    <r>
      <rPr>
        <sz val="8"/>
        <color rgb="FF000000"/>
        <rFont val="Verdana"/>
        <family val="2"/>
      </rPr>
      <t>)</t>
    </r>
    <r>
      <rPr>
        <sz val="8"/>
        <color rgb="FFFF0000"/>
        <rFont val="Verdana"/>
        <family val="2"/>
      </rPr>
      <t>(</t>
    </r>
    <r>
      <rPr>
        <sz val="8"/>
        <color rgb="FFFF0000"/>
        <rFont val="細明體"/>
        <family val="3"/>
        <charset val="136"/>
      </rPr>
      <t>低庫存</t>
    </r>
    <r>
      <rPr>
        <sz val="8"/>
        <color rgb="FFFF0000"/>
        <rFont val="Verdana"/>
        <family val="2"/>
      </rPr>
      <t>.</t>
    </r>
    <r>
      <rPr>
        <sz val="8"/>
        <color rgb="FFFF0000"/>
        <rFont val="細明體"/>
        <family val="3"/>
        <charset val="136"/>
      </rPr>
      <t>接單請確認庫存</t>
    </r>
    <r>
      <rPr>
        <sz val="8"/>
        <color rgb="FFFF0000"/>
        <rFont val="Verdana"/>
        <family val="2"/>
      </rPr>
      <t>)</t>
    </r>
    <phoneticPr fontId="34" type="noConversion"/>
  </si>
  <si>
    <t>L5-30P</t>
    <phoneticPr fontId="7" type="noConversion"/>
  </si>
  <si>
    <t>L6-30P</t>
    <phoneticPr fontId="7" type="noConversion"/>
  </si>
  <si>
    <r>
      <t>SURT3000XLTW(3U)</t>
    </r>
    <r>
      <rPr>
        <sz val="8"/>
        <color rgb="FFFF0000"/>
        <rFont val="Verdana"/>
        <family val="2"/>
      </rPr>
      <t>(</t>
    </r>
    <r>
      <rPr>
        <sz val="8"/>
        <color rgb="FFFF0000"/>
        <rFont val="細明體"/>
        <family val="3"/>
        <charset val="136"/>
      </rPr>
      <t>副廠插座</t>
    </r>
    <r>
      <rPr>
        <sz val="8"/>
        <color rgb="FFFF0000"/>
        <rFont val="Verdana"/>
        <family val="2"/>
      </rPr>
      <t>L6-30R.</t>
    </r>
    <r>
      <rPr>
        <sz val="8"/>
        <color rgb="FFFF0000"/>
        <rFont val="細明體"/>
        <family val="3"/>
        <charset val="136"/>
      </rPr>
      <t>請務必出貨</t>
    </r>
    <r>
      <rPr>
        <sz val="8"/>
        <color rgb="FFFF0000"/>
        <rFont val="Verdana"/>
        <family val="2"/>
      </rPr>
      <t>)</t>
    </r>
    <phoneticPr fontId="7" type="noConversion"/>
  </si>
  <si>
    <t>售價</t>
    <phoneticPr fontId="64" type="noConversion"/>
  </si>
  <si>
    <t>建議售價</t>
    <phoneticPr fontId="4" type="noConversion"/>
  </si>
  <si>
    <t>售價</t>
    <phoneticPr fontId="4" type="noConversion"/>
  </si>
  <si>
    <t>保內加購三年延長保固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</si>
</sst>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&quot;$&quot;#,##0.00"/>
    <numFmt numFmtId="177" formatCode="&quot;NT$&quot;#,##0_);[Red]\(&quot;NT$&quot;#,##0\)"/>
    <numFmt numFmtId="178" formatCode="_-* #,##0_-;\-* #,##0_-;_-* &quot;-&quot;??_-;_-@_-"/>
  </numFmts>
  <fonts count="69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8"/>
      <color indexed="8"/>
      <name val="Verdana"/>
      <family val="2"/>
    </font>
    <font>
      <sz val="8"/>
      <color indexed="8"/>
      <name val="細明體"/>
      <family val="3"/>
      <charset val="136"/>
    </font>
    <font>
      <sz val="8"/>
      <name val="Arial"/>
      <family val="2"/>
    </font>
    <font>
      <b/>
      <sz val="10"/>
      <color indexed="9"/>
      <name val="Verdana"/>
      <family val="2"/>
    </font>
    <font>
      <sz val="8"/>
      <name val="Verdana"/>
      <family val="2"/>
    </font>
    <font>
      <b/>
      <sz val="8"/>
      <color indexed="9"/>
      <name val="細明體"/>
      <family val="3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8"/>
      <color rgb="FF000000"/>
      <name val="Verdana"/>
      <family val="2"/>
    </font>
    <font>
      <sz val="8"/>
      <color rgb="FFFFFFFF"/>
      <name val="Verdana"/>
      <family val="2"/>
    </font>
    <font>
      <sz val="8"/>
      <color rgb="FFFFFFFF"/>
      <name val="細明體"/>
      <family val="3"/>
      <charset val="136"/>
    </font>
    <font>
      <sz val="8"/>
      <color rgb="FF000000"/>
      <name val="細明體"/>
      <family val="3"/>
      <charset val="136"/>
    </font>
    <font>
      <sz val="9"/>
      <name val="新細明體"/>
      <family val="1"/>
      <charset val="136"/>
      <scheme val="minor"/>
    </font>
    <font>
      <sz val="12"/>
      <color theme="1"/>
      <name val="Arial"/>
      <family val="2"/>
    </font>
    <font>
      <sz val="10"/>
      <color theme="1"/>
      <name val="Arial Unicode MS"/>
      <family val="2"/>
      <charset val="136"/>
    </font>
    <font>
      <sz val="8"/>
      <color rgb="FF000000"/>
      <name val="Arial"/>
      <family val="2"/>
    </font>
    <font>
      <sz val="8"/>
      <color rgb="FFFFFFFF"/>
      <name val="Arial"/>
      <family val="2"/>
    </font>
    <font>
      <sz val="12"/>
      <color theme="1"/>
      <name val="Verdana"/>
      <family val="2"/>
    </font>
    <font>
      <sz val="12"/>
      <color theme="1"/>
      <name val="新細明體"/>
      <family val="1"/>
      <charset val="136"/>
    </font>
    <font>
      <sz val="8"/>
      <color rgb="FFFFFF00"/>
      <name val="Verdana"/>
      <family val="2"/>
    </font>
    <font>
      <sz val="8"/>
      <color rgb="FFFFFF00"/>
      <name val="細明體"/>
      <family val="3"/>
      <charset val="136"/>
    </font>
    <font>
      <sz val="8"/>
      <color indexed="9"/>
      <name val="Verdana"/>
      <family val="2"/>
    </font>
    <font>
      <sz val="8"/>
      <color indexed="9"/>
      <name val="細明體"/>
      <family val="3"/>
      <charset val="136"/>
    </font>
    <font>
      <sz val="8"/>
      <name val="細明體"/>
      <family val="3"/>
      <charset val="136"/>
    </font>
    <font>
      <sz val="8"/>
      <color rgb="FFFFFF00"/>
      <name val="新細明體"/>
      <family val="1"/>
      <charset val="136"/>
    </font>
    <font>
      <sz val="8"/>
      <color rgb="FFFFFF00"/>
      <name val="新細明體"/>
      <family val="1"/>
      <charset val="136"/>
      <scheme val="minor"/>
    </font>
    <font>
      <sz val="8"/>
      <color rgb="FFFF0000"/>
      <name val="Verdana"/>
      <family val="2"/>
    </font>
    <font>
      <sz val="8"/>
      <color rgb="FFFF0000"/>
      <name val="細明體"/>
      <family val="3"/>
      <charset val="136"/>
    </font>
    <font>
      <sz val="12"/>
      <name val="新細明體"/>
      <family val="1"/>
    </font>
    <font>
      <u/>
      <sz val="9"/>
      <color indexed="12"/>
      <name val="新細明體"/>
      <family val="1"/>
    </font>
    <font>
      <sz val="12"/>
      <color theme="1"/>
      <name val="新細明體"/>
      <family val="2"/>
      <scheme val="minor"/>
    </font>
    <font>
      <sz val="12"/>
      <color theme="1"/>
      <name val="Comic Sans MS"/>
      <family val="4"/>
    </font>
    <font>
      <sz val="8"/>
      <color theme="1"/>
      <name val="Verdana"/>
      <family val="2"/>
    </font>
    <font>
      <b/>
      <sz val="8"/>
      <color rgb="FFFF0000"/>
      <name val="Verdana"/>
      <family val="2"/>
    </font>
    <font>
      <b/>
      <sz val="8"/>
      <color rgb="FFFF0000"/>
      <name val="細明體"/>
      <family val="3"/>
      <charset val="136"/>
    </font>
    <font>
      <b/>
      <sz val="10"/>
      <color rgb="FFFF0000"/>
      <name val="Verdana"/>
      <family val="2"/>
    </font>
    <font>
      <sz val="11"/>
      <color theme="1"/>
      <name val="新細明體"/>
      <family val="2"/>
      <charset val="136"/>
      <scheme val="minor"/>
    </font>
    <font>
      <sz val="10"/>
      <name val="MS Sans Serif"/>
      <family val="2"/>
    </font>
    <font>
      <sz val="11"/>
      <color theme="1"/>
      <name val="新細明體"/>
      <family val="2"/>
      <scheme val="minor"/>
    </font>
    <font>
      <u/>
      <sz val="12"/>
      <color theme="10"/>
      <name val="新細明體"/>
      <family val="2"/>
      <scheme val="minor"/>
    </font>
    <font>
      <sz val="12"/>
      <color rgb="FFFF0000"/>
      <name val="新細明體"/>
      <family val="1"/>
      <charset val="136"/>
    </font>
    <font>
      <u/>
      <sz val="12"/>
      <color theme="1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2"/>
      <color rgb="FF000000"/>
      <name val="新細明體"/>
      <family val="1"/>
      <charset val="136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1"/>
      <color rgb="FFFF0000"/>
      <name val="新細明體"/>
      <family val="1"/>
      <charset val="136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80808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7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7"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2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4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/>
    <xf numFmtId="0" fontId="12" fillId="0" borderId="0">
      <alignment vertical="center"/>
    </xf>
    <xf numFmtId="0" fontId="11" fillId="36" borderId="1" applyNumberFormat="0" applyProtection="0">
      <alignment horizontal="left" vertical="center" indent="1"/>
    </xf>
    <xf numFmtId="0" fontId="11" fillId="36" borderId="1" applyNumberFormat="0" applyProtection="0">
      <alignment horizontal="left" vertical="center" indent="1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43" fontId="5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52" fillId="0" borderId="0"/>
    <xf numFmtId="43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0" fontId="59" fillId="0" borderId="0"/>
    <xf numFmtId="0" fontId="52" fillId="0" borderId="0"/>
    <xf numFmtId="0" fontId="58" fillId="0" borderId="0"/>
    <xf numFmtId="0" fontId="52" fillId="0" borderId="0"/>
    <xf numFmtId="43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0" fontId="31" fillId="34" borderId="0" xfId="0" applyFont="1" applyFill="1" applyAlignment="1">
      <alignment horizontal="center" vertical="center" wrapText="1"/>
    </xf>
    <xf numFmtId="0" fontId="32" fillId="34" borderId="0" xfId="0" applyFont="1" applyFill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178" fontId="8" fillId="2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Alignment="1">
      <alignment vertical="center" wrapText="1"/>
    </xf>
    <xf numFmtId="0" fontId="35" fillId="0" borderId="0" xfId="0" applyFont="1" applyAlignment="1">
      <alignment vertical="center"/>
    </xf>
    <xf numFmtId="0" fontId="0" fillId="0" borderId="0" xfId="0" applyAlignment="1">
      <alignment vertical="center"/>
    </xf>
    <xf numFmtId="0" fontId="30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78" fontId="9" fillId="0" borderId="0" xfId="19" applyNumberFormat="1" applyFont="1" applyFill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38" fillId="0" borderId="0" xfId="0" applyFont="1" applyFill="1" applyAlignment="1">
      <alignment horizontal="left" vertical="center" wrapText="1"/>
    </xf>
    <xf numFmtId="0" fontId="38" fillId="0" borderId="0" xfId="0" applyFont="1" applyFill="1" applyAlignment="1">
      <alignment horizontal="left" vertical="center"/>
    </xf>
    <xf numFmtId="0" fontId="37" fillId="0" borderId="0" xfId="0" applyFont="1" applyFill="1" applyAlignment="1">
      <alignment vertical="center"/>
    </xf>
    <xf numFmtId="49" fontId="30" fillId="0" borderId="0" xfId="0" applyNumberFormat="1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78" fontId="30" fillId="0" borderId="0" xfId="19" applyNumberFormat="1" applyFont="1" applyAlignment="1">
      <alignment vertical="center"/>
    </xf>
    <xf numFmtId="49" fontId="30" fillId="0" borderId="0" xfId="0" applyNumberFormat="1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19" fillId="0" borderId="0" xfId="26" applyFill="1" applyAlignment="1" applyProtection="1">
      <alignment horizontal="center" vertical="center" wrapText="1"/>
    </xf>
    <xf numFmtId="49" fontId="30" fillId="0" borderId="0" xfId="0" applyNumberFormat="1" applyFont="1" applyFill="1" applyAlignment="1">
      <alignment horizontal="center" vertical="center" wrapText="1"/>
    </xf>
    <xf numFmtId="178" fontId="30" fillId="0" borderId="0" xfId="19" applyNumberFormat="1" applyFont="1" applyFill="1" applyAlignment="1">
      <alignment vertical="center"/>
    </xf>
    <xf numFmtId="0" fontId="30" fillId="35" borderId="0" xfId="0" applyFont="1" applyFill="1" applyAlignment="1">
      <alignment vertical="center"/>
    </xf>
    <xf numFmtId="0" fontId="30" fillId="35" borderId="0" xfId="0" applyFont="1" applyFill="1" applyAlignment="1">
      <alignment horizontal="center" vertical="center"/>
    </xf>
    <xf numFmtId="178" fontId="30" fillId="35" borderId="0" xfId="19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 wrapText="1"/>
    </xf>
    <xf numFmtId="178" fontId="0" fillId="0" borderId="0" xfId="19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78" fontId="32" fillId="34" borderId="0" xfId="19" applyNumberFormat="1" applyFont="1" applyFill="1" applyAlignment="1">
      <alignment horizontal="center" vertical="center" wrapText="1"/>
    </xf>
    <xf numFmtId="177" fontId="32" fillId="34" borderId="0" xfId="0" applyNumberFormat="1" applyFont="1" applyFill="1" applyAlignment="1">
      <alignment horizontal="center" vertical="center" wrapText="1"/>
    </xf>
    <xf numFmtId="0" fontId="31" fillId="35" borderId="0" xfId="0" applyFont="1" applyFill="1" applyAlignment="1">
      <alignment horizontal="left" vertical="center"/>
    </xf>
    <xf numFmtId="0" fontId="31" fillId="35" borderId="0" xfId="0" applyFont="1" applyFill="1" applyAlignment="1">
      <alignment horizontal="left" vertical="center" wrapText="1"/>
    </xf>
    <xf numFmtId="0" fontId="31" fillId="35" borderId="0" xfId="0" applyFont="1" applyFill="1" applyAlignment="1">
      <alignment horizontal="center" vertical="center" wrapText="1"/>
    </xf>
    <xf numFmtId="178" fontId="31" fillId="35" borderId="0" xfId="19" applyNumberFormat="1" applyFont="1" applyFill="1" applyAlignment="1">
      <alignment horizontal="left" vertical="center"/>
    </xf>
    <xf numFmtId="178" fontId="31" fillId="35" borderId="0" xfId="19" applyNumberFormat="1" applyFont="1" applyFill="1" applyAlignment="1">
      <alignment horizontal="left" vertical="center" wrapText="1"/>
    </xf>
    <xf numFmtId="0" fontId="41" fillId="35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178" fontId="31" fillId="35" borderId="0" xfId="0" applyNumberFormat="1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49" fontId="48" fillId="0" borderId="0" xfId="0" applyNumberFormat="1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42" fillId="2" borderId="0" xfId="0" applyFont="1" applyFill="1" applyAlignment="1">
      <alignment horizontal="left" vertical="center" wrapText="1"/>
    </xf>
    <xf numFmtId="0" fontId="41" fillId="2" borderId="0" xfId="0" applyFont="1" applyFill="1" applyAlignment="1">
      <alignment horizontal="left" vertical="center" wrapText="1"/>
    </xf>
    <xf numFmtId="0" fontId="54" fillId="0" borderId="0" xfId="0" applyFont="1">
      <alignment vertical="center"/>
    </xf>
    <xf numFmtId="178" fontId="30" fillId="37" borderId="0" xfId="19" applyNumberFormat="1" applyFont="1" applyFill="1" applyAlignment="1">
      <alignment vertical="center"/>
    </xf>
    <xf numFmtId="0" fontId="32" fillId="35" borderId="0" xfId="0" applyFont="1" applyFill="1" applyAlignment="1">
      <alignment horizontal="left" vertical="center"/>
    </xf>
    <xf numFmtId="0" fontId="33" fillId="0" borderId="0" xfId="0" applyFont="1" applyAlignment="1">
      <alignment vertical="center" wrapText="1"/>
    </xf>
    <xf numFmtId="0" fontId="53" fillId="0" borderId="0" xfId="55" applyFont="1"/>
    <xf numFmtId="3" fontId="40" fillId="38" borderId="15" xfId="55" applyNumberFormat="1" applyFont="1" applyFill="1" applyBorder="1" applyAlignment="1">
      <alignment horizontal="center" vertical="center"/>
    </xf>
    <xf numFmtId="0" fontId="62" fillId="38" borderId="15" xfId="71" applyFont="1" applyFill="1" applyBorder="1" applyAlignment="1">
      <alignment horizontal="center" vertical="center"/>
    </xf>
    <xf numFmtId="0" fontId="63" fillId="38" borderId="15" xfId="71" applyFont="1" applyFill="1" applyBorder="1" applyAlignment="1">
      <alignment horizontal="center" vertical="center"/>
    </xf>
    <xf numFmtId="0" fontId="40" fillId="38" borderId="16" xfId="55" applyFont="1" applyFill="1" applyBorder="1" applyAlignment="1">
      <alignment horizontal="center" vertical="center"/>
    </xf>
    <xf numFmtId="0" fontId="40" fillId="38" borderId="15" xfId="71" applyFont="1" applyFill="1" applyBorder="1" applyAlignment="1">
      <alignment horizontal="center" vertical="center"/>
    </xf>
    <xf numFmtId="0" fontId="40" fillId="38" borderId="15" xfId="55" applyFont="1" applyFill="1" applyBorder="1" applyAlignment="1">
      <alignment horizontal="center" vertical="center"/>
    </xf>
    <xf numFmtId="0" fontId="63" fillId="38" borderId="15" xfId="55" applyFont="1" applyFill="1" applyBorder="1" applyAlignment="1">
      <alignment horizontal="center" vertical="center"/>
    </xf>
    <xf numFmtId="0" fontId="65" fillId="39" borderId="17" xfId="55" applyFont="1" applyFill="1" applyBorder="1" applyAlignment="1">
      <alignment horizontal="center" vertical="center"/>
    </xf>
    <xf numFmtId="0" fontId="65" fillId="39" borderId="18" xfId="55" applyFont="1" applyFill="1" applyBorder="1" applyAlignment="1">
      <alignment horizontal="center" vertical="center" wrapText="1"/>
    </xf>
    <xf numFmtId="0" fontId="58" fillId="0" borderId="0" xfId="74"/>
    <xf numFmtId="178" fontId="0" fillId="0" borderId="2" xfId="75" applyNumberFormat="1" applyFont="1" applyBorder="1" applyAlignment="1">
      <alignment horizontal="center" vertical="center"/>
    </xf>
    <xf numFmtId="0" fontId="58" fillId="0" borderId="2" xfId="74" applyBorder="1" applyAlignment="1">
      <alignment horizontal="center" vertical="center"/>
    </xf>
    <xf numFmtId="0" fontId="58" fillId="0" borderId="2" xfId="74" applyBorder="1"/>
    <xf numFmtId="0" fontId="58" fillId="0" borderId="12" xfId="74" applyBorder="1"/>
    <xf numFmtId="0" fontId="58" fillId="0" borderId="14" xfId="74" applyBorder="1"/>
    <xf numFmtId="0" fontId="58" fillId="0" borderId="13" xfId="74" applyBorder="1"/>
    <xf numFmtId="178" fontId="58" fillId="0" borderId="0" xfId="76" applyNumberFormat="1" applyFont="1"/>
    <xf numFmtId="0" fontId="66" fillId="40" borderId="2" xfId="74" applyFont="1" applyFill="1" applyBorder="1" applyAlignment="1">
      <alignment horizontal="center" vertical="center" wrapText="1"/>
    </xf>
    <xf numFmtId="0" fontId="47" fillId="3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1" fillId="35" borderId="0" xfId="0" applyFont="1" applyFill="1" applyAlignment="1">
      <alignment vertical="center" wrapText="1"/>
    </xf>
    <xf numFmtId="0" fontId="39" fillId="0" borderId="0" xfId="0" applyFont="1" applyAlignment="1">
      <alignment vertical="center" wrapText="1"/>
    </xf>
    <xf numFmtId="0" fontId="10" fillId="40" borderId="2" xfId="74" applyFont="1" applyFill="1" applyBorder="1" applyAlignment="1">
      <alignment horizontal="center" vertical="center" wrapText="1"/>
    </xf>
    <xf numFmtId="0" fontId="66" fillId="40" borderId="2" xfId="74" applyFont="1" applyFill="1" applyBorder="1" applyAlignment="1">
      <alignment horizontal="center" vertical="center" wrapText="1"/>
    </xf>
    <xf numFmtId="178" fontId="0" fillId="0" borderId="2" xfId="75" applyNumberFormat="1" applyFont="1" applyBorder="1" applyAlignment="1">
      <alignment horizontal="center" vertical="center"/>
    </xf>
    <xf numFmtId="0" fontId="58" fillId="0" borderId="2" xfId="74" applyBorder="1" applyAlignment="1">
      <alignment horizontal="center" vertical="center" wrapText="1"/>
    </xf>
    <xf numFmtId="0" fontId="58" fillId="0" borderId="2" xfId="74" applyBorder="1" applyAlignment="1">
      <alignment horizontal="center" vertical="center"/>
    </xf>
    <xf numFmtId="178" fontId="0" fillId="0" borderId="13" xfId="75" applyNumberFormat="1" applyFont="1" applyBorder="1" applyAlignment="1">
      <alignment horizontal="center" vertical="center"/>
    </xf>
    <xf numFmtId="178" fontId="0" fillId="0" borderId="12" xfId="75" applyNumberFormat="1" applyFont="1" applyBorder="1" applyAlignment="1">
      <alignment horizontal="center" vertical="center"/>
    </xf>
    <xf numFmtId="0" fontId="66" fillId="40" borderId="13" xfId="74" applyFont="1" applyFill="1" applyBorder="1" applyAlignment="1">
      <alignment horizontal="center" vertical="center" wrapText="1"/>
    </xf>
    <xf numFmtId="0" fontId="66" fillId="40" borderId="14" xfId="74" applyFont="1" applyFill="1" applyBorder="1" applyAlignment="1">
      <alignment horizontal="center" vertical="center" wrapText="1"/>
    </xf>
    <xf numFmtId="0" fontId="66" fillId="40" borderId="12" xfId="74" applyFont="1" applyFill="1" applyBorder="1" applyAlignment="1">
      <alignment horizontal="center" vertical="center" wrapText="1"/>
    </xf>
    <xf numFmtId="0" fontId="66" fillId="40" borderId="2" xfId="74" applyFont="1" applyFill="1" applyBorder="1" applyAlignment="1">
      <alignment horizontal="center" vertical="center"/>
    </xf>
    <xf numFmtId="0" fontId="67" fillId="40" borderId="2" xfId="74" applyFont="1" applyFill="1" applyBorder="1" applyAlignment="1">
      <alignment horizontal="center" vertical="center"/>
    </xf>
    <xf numFmtId="0" fontId="10" fillId="40" borderId="20" xfId="74" applyFont="1" applyFill="1" applyBorder="1" applyAlignment="1">
      <alignment horizontal="center" vertical="center" wrapText="1"/>
    </xf>
    <xf numFmtId="0" fontId="66" fillId="40" borderId="19" xfId="74" applyFont="1" applyFill="1" applyBorder="1" applyAlignment="1">
      <alignment horizontal="center" vertical="center" wrapText="1"/>
    </xf>
    <xf numFmtId="0" fontId="58" fillId="0" borderId="13" xfId="74" applyBorder="1" applyAlignment="1">
      <alignment horizontal="center" vertical="center" wrapText="1"/>
    </xf>
    <xf numFmtId="0" fontId="58" fillId="0" borderId="14" xfId="74" applyBorder="1" applyAlignment="1">
      <alignment horizontal="center" vertical="center" wrapText="1"/>
    </xf>
    <xf numFmtId="0" fontId="58" fillId="0" borderId="12" xfId="74" applyBorder="1" applyAlignment="1">
      <alignment horizontal="center" vertical="center" wrapText="1"/>
    </xf>
  </cellXfs>
  <cellStyles count="77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Comma 2" xfId="60"/>
    <cellStyle name="Comma 2 2" xfId="61"/>
    <cellStyle name="Comma 2 3" xfId="69"/>
    <cellStyle name="Comma 2 4" xfId="75"/>
    <cellStyle name="Normal 2" xfId="62"/>
    <cellStyle name="Normal 2 2" xfId="63"/>
    <cellStyle name="Normal 2 3" xfId="67"/>
    <cellStyle name="Normal 3" xfId="64"/>
    <cellStyle name="Normal 3 2" xfId="74"/>
    <cellStyle name="Normal 4" xfId="68"/>
    <cellStyle name="Percent 2" xfId="70"/>
    <cellStyle name="SAPBEXstdItem" xfId="46"/>
    <cellStyle name="SAPBEXstdItemX" xfId="47"/>
    <cellStyle name="一般" xfId="0" builtinId="0"/>
    <cellStyle name="一般 2" xfId="48"/>
    <cellStyle name="一般 3" xfId="50"/>
    <cellStyle name="一般 3 2" xfId="53"/>
    <cellStyle name="一般 4" xfId="45"/>
    <cellStyle name="一般 5" xfId="55"/>
    <cellStyle name="一般 5 2" xfId="65"/>
    <cellStyle name="一般 6" xfId="58"/>
    <cellStyle name="一般 7" xfId="72"/>
    <cellStyle name="千分位" xfId="19" builtinId="3"/>
    <cellStyle name="千分位 2" xfId="52"/>
    <cellStyle name="千分位 2 2" xfId="66"/>
    <cellStyle name="千分位 3" xfId="54"/>
    <cellStyle name="千分位 4" xfId="56"/>
    <cellStyle name="千分位 5" xfId="59"/>
    <cellStyle name="千分位 6" xfId="73"/>
    <cellStyle name="千分位 7" xfId="76"/>
    <cellStyle name="中等" xfId="20" builtinId="28" customBuiltin="1"/>
    <cellStyle name="合計" xfId="21" builtinId="25" customBuiltin="1"/>
    <cellStyle name="好" xfId="22" builtinId="26" customBuiltin="1"/>
    <cellStyle name="百分比 2" xfId="49"/>
    <cellStyle name="百分比 3" xfId="57"/>
    <cellStyle name="計算方式" xfId="23" builtinId="22" customBuiltin="1"/>
    <cellStyle name="貨幣 3" xfId="44"/>
    <cellStyle name="連結的儲存格" xfId="24" builtinId="24" customBuiltin="1"/>
    <cellStyle name="備註" xfId="25" builtinId="10" customBuiltin="1"/>
    <cellStyle name="超連結" xfId="26" builtinId="8"/>
    <cellStyle name="超連結 2" xfId="51"/>
    <cellStyle name="超連結 3" xfId="7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9" defaultPivotStyle="PivotStyleLight16"/>
  <colors>
    <mruColors>
      <color rgb="FF008000"/>
      <color rgb="FF009900"/>
      <color rgb="FF006600"/>
      <color rgb="FF339933"/>
      <color rgb="FFCCFFFF"/>
      <color rgb="FF3399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5</xdr:row>
      <xdr:rowOff>781049</xdr:rowOff>
    </xdr:from>
    <xdr:to>
      <xdr:col>7</xdr:col>
      <xdr:colOff>91350</xdr:colOff>
      <xdr:row>7</xdr:row>
      <xdr:rowOff>34199</xdr:rowOff>
    </xdr:to>
    <xdr:pic>
      <xdr:nvPicPr>
        <xdr:cNvPr id="3" name="圖片 2" descr="http://ec1img.pchome.com.tw/pic/v1/data/item/201503/D/C/A/R/1/C/DCAR1C-A9005SXSC000_5514c3b41a0e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3390899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</xdr:colOff>
      <xdr:row>5</xdr:row>
      <xdr:rowOff>47625</xdr:rowOff>
    </xdr:from>
    <xdr:to>
      <xdr:col>7</xdr:col>
      <xdr:colOff>43725</xdr:colOff>
      <xdr:row>5</xdr:row>
      <xdr:rowOff>767625</xdr:rowOff>
    </xdr:to>
    <xdr:pic>
      <xdr:nvPicPr>
        <xdr:cNvPr id="4" name="圖片 3" descr="http://ec1img.pchome.com.tw/pic/v1/data/item/201501/D/C/A/R/1/C/DCAR1C-A9005SXSG000_54aa3e1c4123c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2657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</xdr:colOff>
      <xdr:row>2</xdr:row>
      <xdr:rowOff>647700</xdr:rowOff>
    </xdr:from>
    <xdr:to>
      <xdr:col>7</xdr:col>
      <xdr:colOff>43725</xdr:colOff>
      <xdr:row>4</xdr:row>
      <xdr:rowOff>34200</xdr:rowOff>
    </xdr:to>
    <xdr:pic>
      <xdr:nvPicPr>
        <xdr:cNvPr id="6" name="圖片 5" descr="http://ec1img.pchome.com.tw/pic/v1/data/item/201503/D/S/A/O/0/W/DSAO0W-A9005YSHZ000_55094428ac5c6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123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1</xdr:row>
      <xdr:rowOff>152400</xdr:rowOff>
    </xdr:from>
    <xdr:to>
      <xdr:col>7</xdr:col>
      <xdr:colOff>62775</xdr:colOff>
      <xdr:row>2</xdr:row>
      <xdr:rowOff>662850</xdr:rowOff>
    </xdr:to>
    <xdr:pic>
      <xdr:nvPicPr>
        <xdr:cNvPr id="7" name="圖片 6" descr="http://ec1img.pchome.com.tw/pic/v1/data/item/201503/D/C/A/R/1/C/DCAR1C-A9005YRQA000_550924d95dff6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4191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190500</xdr:colOff>
      <xdr:row>11</xdr:row>
      <xdr:rowOff>66675</xdr:rowOff>
    </xdr:from>
    <xdr:to>
      <xdr:col>8</xdr:col>
      <xdr:colOff>386900</xdr:colOff>
      <xdr:row>13</xdr:row>
      <xdr:rowOff>266475</xdr:rowOff>
    </xdr:to>
    <xdr:pic>
      <xdr:nvPicPr>
        <xdr:cNvPr id="9" name="圖片 8" descr="http://ecx.images-amazon.com/images/I/419uNevWQ3L._SY450_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5000625"/>
          <a:ext cx="1568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sa355963/Desktop/&#20729;&#26684;&#20874;/2015-9&#26376;&#20729;&#26684;&#20874;/&#21407;&#22987;&#27284;-APC%20Price%20Book%20-%202015.9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HBN items"/>
      <sheetName val="2015 GJP"/>
      <sheetName val="RR HBN"/>
      <sheetName val="Dell"/>
      <sheetName val="RBC"/>
      <sheetName val="Ext Warranty"/>
      <sheetName val="RMS"/>
      <sheetName val="3PH+PDU"/>
      <sheetName val="Cooling"/>
      <sheetName val="Netbotz+DCIM"/>
      <sheetName val="Rack"/>
      <sheetName val="Services"/>
      <sheetName val="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C1" t="str">
            <v>Material</v>
          </cell>
          <cell r="D1" t="str">
            <v>Description</v>
          </cell>
          <cell r="E1" t="str">
            <v>Disti Price</v>
          </cell>
          <cell r="F1" t="str">
            <v>Dist to PVAR</v>
          </cell>
          <cell r="G1" t="str">
            <v>Dist to Res</v>
          </cell>
          <cell r="H1" t="str">
            <v>PVAR Price</v>
          </cell>
          <cell r="I1" t="str">
            <v>PVAR Margin</v>
          </cell>
          <cell r="J1" t="str">
            <v>Reseller Price</v>
          </cell>
          <cell r="K1" t="str">
            <v>Res Margin</v>
          </cell>
          <cell r="L1" t="str">
            <v>End-user Price w/o VAT</v>
          </cell>
          <cell r="M1" t="str">
            <v>End-user Price w/ VAT</v>
          </cell>
        </row>
        <row r="2">
          <cell r="C2" t="str">
            <v>WASSEM1-2-AX-26</v>
          </cell>
          <cell r="D2" t="str">
            <v>Scheduled Assembly Service for 1-2 Addit</v>
          </cell>
          <cell r="E2">
            <v>1505</v>
          </cell>
          <cell r="F2">
            <v>5.0000000000000072E-2</v>
          </cell>
          <cell r="G2">
            <v>9.9341711549970083E-2</v>
          </cell>
          <cell r="H2">
            <v>1584.2105263157896</v>
          </cell>
          <cell r="I2">
            <v>5.1938643736810536E-2</v>
          </cell>
          <cell r="J2">
            <v>1671</v>
          </cell>
          <cell r="K2">
            <v>0.25033647375504708</v>
          </cell>
          <cell r="L2">
            <v>2229</v>
          </cell>
          <cell r="M2">
            <v>2340.4500000000003</v>
          </cell>
        </row>
        <row r="3">
          <cell r="C3" t="str">
            <v>WASSEM1-3-AX-26</v>
          </cell>
          <cell r="D3" t="str">
            <v>Scheduled Assembly Service for 1-3 Infra</v>
          </cell>
          <cell r="E3">
            <v>7407</v>
          </cell>
          <cell r="F3">
            <v>5.0000000000000058E-2</v>
          </cell>
          <cell r="G3">
            <v>9.9452887537993917E-2</v>
          </cell>
          <cell r="H3">
            <v>7796.8421052631584</v>
          </cell>
          <cell r="I3">
            <v>5.2055671092625121E-2</v>
          </cell>
          <cell r="J3">
            <v>8225</v>
          </cell>
          <cell r="K3">
            <v>0.2499544045230713</v>
          </cell>
          <cell r="L3">
            <v>10966</v>
          </cell>
          <cell r="M3">
            <v>11514.300000000001</v>
          </cell>
        </row>
        <row r="4">
          <cell r="C4" t="str">
            <v>WASSEM5X8-2-AX-26</v>
          </cell>
          <cell r="D4" t="str">
            <v>Scheduled Assembly Service 5X8 for 1-2 Additional InfraStruXure InRow RC</v>
          </cell>
          <cell r="E4">
            <v>1748</v>
          </cell>
          <cell r="F4">
            <v>0.05</v>
          </cell>
          <cell r="G4">
            <v>9.9433281813498198E-2</v>
          </cell>
          <cell r="H4">
            <v>1840</v>
          </cell>
          <cell r="I4">
            <v>5.2035033487892839E-2</v>
          </cell>
          <cell r="J4">
            <v>1941</v>
          </cell>
          <cell r="K4">
            <v>0.25</v>
          </cell>
          <cell r="L4">
            <v>2588</v>
          </cell>
          <cell r="M4">
            <v>2717.4</v>
          </cell>
        </row>
        <row r="5">
          <cell r="C5" t="str">
            <v>WASSEM5X8-3-AX-26</v>
          </cell>
          <cell r="D5" t="str">
            <v>Scheduled Assembly Service 5X8 for 1-3 InfraStruXure InRow RC</v>
          </cell>
          <cell r="E5">
            <v>8717</v>
          </cell>
          <cell r="F5">
            <v>5.0000000000000128E-2</v>
          </cell>
          <cell r="G5">
            <v>9.9483471074380159E-2</v>
          </cell>
          <cell r="H5">
            <v>9175.7894736842118</v>
          </cell>
          <cell r="I5">
            <v>5.2087864288821097E-2</v>
          </cell>
          <cell r="J5">
            <v>9680</v>
          </cell>
          <cell r="K5">
            <v>0.24996125832945917</v>
          </cell>
          <cell r="L5">
            <v>12906</v>
          </cell>
          <cell r="M5">
            <v>13551.300000000001</v>
          </cell>
        </row>
        <row r="6">
          <cell r="C6" t="str">
            <v>WASSEM5X8-3R-PX-10</v>
          </cell>
          <cell r="D6" t="str">
            <v>5X8 Scheduled Assembly of 1-3 Additional Racks</v>
          </cell>
          <cell r="E6">
            <v>5244</v>
          </cell>
          <cell r="F6">
            <v>0.05</v>
          </cell>
          <cell r="G6">
            <v>9.9433281813498198E-2</v>
          </cell>
          <cell r="H6">
            <v>5520</v>
          </cell>
          <cell r="I6">
            <v>5.2035033487892839E-2</v>
          </cell>
          <cell r="J6">
            <v>5823</v>
          </cell>
          <cell r="K6">
            <v>0.25009658725048295</v>
          </cell>
          <cell r="L6">
            <v>7765</v>
          </cell>
          <cell r="M6">
            <v>8153.25</v>
          </cell>
        </row>
        <row r="7">
          <cell r="C7" t="str">
            <v>WASSEM5X8-5R-PX-20</v>
          </cell>
          <cell r="D7" t="str">
            <v>5X8 Scheduled Assembly Service for 1-5 Racks</v>
          </cell>
          <cell r="E7">
            <v>15318</v>
          </cell>
          <cell r="F7">
            <v>5.0000000000000031E-2</v>
          </cell>
          <cell r="G7">
            <v>9.9470899470899474E-2</v>
          </cell>
          <cell r="H7">
            <v>16124.21052631579</v>
          </cell>
          <cell r="I7">
            <v>5.2074631021999412E-2</v>
          </cell>
          <cell r="J7">
            <v>17010</v>
          </cell>
          <cell r="K7">
            <v>0.24996692975880772</v>
          </cell>
          <cell r="L7">
            <v>22679</v>
          </cell>
          <cell r="M7">
            <v>23812.95</v>
          </cell>
        </row>
        <row r="8">
          <cell r="C8" t="str">
            <v>WASSEM-AX-14</v>
          </cell>
          <cell r="D8" t="str">
            <v>Scheduled Assembly and Start-Up Service</v>
          </cell>
          <cell r="E8">
            <v>28318</v>
          </cell>
          <cell r="F8">
            <v>5.0000000000000037E-2</v>
          </cell>
          <cell r="G8">
            <v>9.9443472730163782E-2</v>
          </cell>
          <cell r="H8">
            <v>29808.42105263158</v>
          </cell>
          <cell r="I8">
            <v>5.2045760768593415E-2</v>
          </cell>
          <cell r="J8">
            <v>31445</v>
          </cell>
          <cell r="K8">
            <v>0.24998807422601727</v>
          </cell>
          <cell r="L8">
            <v>41926</v>
          </cell>
          <cell r="M8">
            <v>44022.3</v>
          </cell>
        </row>
        <row r="9">
          <cell r="C9" t="str">
            <v>WASSEM-AX-22</v>
          </cell>
          <cell r="D9" t="str">
            <v>Scheduled Air Assembly Service for InRow</v>
          </cell>
          <cell r="E9">
            <v>7677</v>
          </cell>
          <cell r="F9">
            <v>5.0000000000000017E-2</v>
          </cell>
          <cell r="G9">
            <v>9.9366494603472549E-2</v>
          </cell>
          <cell r="H9">
            <v>8081.0526315789475</v>
          </cell>
          <cell r="I9">
            <v>5.196473116155003E-2</v>
          </cell>
          <cell r="J9">
            <v>8524</v>
          </cell>
          <cell r="K9">
            <v>0.2500439908499032</v>
          </cell>
          <cell r="L9">
            <v>11366</v>
          </cell>
          <cell r="M9">
            <v>11934.300000000001</v>
          </cell>
        </row>
        <row r="10">
          <cell r="C10" t="str">
            <v>WASSEMEXBAT-PX-63</v>
          </cell>
          <cell r="D10" t="str">
            <v>Scheduled Assembly Service for (1) External Battery Frame for Symmetra PX 160kW</v>
          </cell>
          <cell r="E10">
            <v>53590</v>
          </cell>
          <cell r="F10">
            <v>4.9999999999999996E-2</v>
          </cell>
          <cell r="G10">
            <v>9.9448813604893466E-2</v>
          </cell>
          <cell r="H10">
            <v>56410.526315789473</v>
          </cell>
          <cell r="I10">
            <v>5.205138274199312E-2</v>
          </cell>
          <cell r="J10">
            <v>59508</v>
          </cell>
          <cell r="K10">
            <v>0.2499905473702784</v>
          </cell>
          <cell r="L10">
            <v>79343</v>
          </cell>
          <cell r="M10">
            <v>83310.150000000009</v>
          </cell>
        </row>
        <row r="11">
          <cell r="C11" t="str">
            <v>WASSEMPDU5X8-PD-30</v>
          </cell>
          <cell r="D11" t="str">
            <v>Scheduled Assembly Service 5X8 for (1) 1/2 Rack Remote or (1) Modular Power Panel</v>
          </cell>
          <cell r="E11">
            <v>38640</v>
          </cell>
          <cell r="F11">
            <v>5.0000000000000107E-2</v>
          </cell>
          <cell r="G11">
            <v>9.942665361487904E-2</v>
          </cell>
          <cell r="H11">
            <v>40673.68421052632</v>
          </cell>
          <cell r="I11">
            <v>5.2028056436714668E-2</v>
          </cell>
          <cell r="J11">
            <v>42906</v>
          </cell>
          <cell r="K11">
            <v>0.25001310982537711</v>
          </cell>
          <cell r="L11">
            <v>57209</v>
          </cell>
          <cell r="M11">
            <v>60069.450000000004</v>
          </cell>
        </row>
        <row r="12">
          <cell r="C12" t="str">
            <v>WASSEMUPS5X8-PX-72</v>
          </cell>
          <cell r="D12" t="str">
            <v>Scheduled Assembly Service for Symmetra PX 64 kW UPS with PDU/XR</v>
          </cell>
          <cell r="E12">
            <v>87515</v>
          </cell>
          <cell r="F12">
            <v>4.9999999999999989E-2</v>
          </cell>
          <cell r="G12">
            <v>9.9436086356994385E-2</v>
          </cell>
          <cell r="H12">
            <v>92121.052631578947</v>
          </cell>
          <cell r="I12">
            <v>5.2037985638941464E-2</v>
          </cell>
          <cell r="J12">
            <v>97178</v>
          </cell>
          <cell r="K12">
            <v>0.25000192944408856</v>
          </cell>
          <cell r="L12">
            <v>129571</v>
          </cell>
          <cell r="M12">
            <v>136049.55000000002</v>
          </cell>
        </row>
        <row r="13">
          <cell r="C13" t="str">
            <v>WASSEMUPS5X8-PX-74</v>
          </cell>
          <cell r="D13" t="str">
            <v>Scheduled Assembly Service for Symmetra PX 128 kW UPS with PDU/XR</v>
          </cell>
          <cell r="E13">
            <v>98900</v>
          </cell>
          <cell r="F13">
            <v>5.00000000000001E-2</v>
          </cell>
          <cell r="G13">
            <v>9.9435439810599158E-2</v>
          </cell>
          <cell r="H13">
            <v>104105.26315789475</v>
          </cell>
          <cell r="I13">
            <v>5.2037305063788494E-2</v>
          </cell>
          <cell r="J13">
            <v>109820</v>
          </cell>
          <cell r="K13">
            <v>0.25000170733539578</v>
          </cell>
          <cell r="L13">
            <v>146427</v>
          </cell>
          <cell r="M13">
            <v>153748.35</v>
          </cell>
        </row>
        <row r="14">
          <cell r="C14" t="str">
            <v>WASSEMUPS-PX-21</v>
          </cell>
          <cell r="D14" t="str">
            <v>Scheduled Assembly Service for Symmetra</v>
          </cell>
          <cell r="E14">
            <v>17477</v>
          </cell>
          <cell r="F14">
            <v>5.0000000000000121E-2</v>
          </cell>
          <cell r="G14">
            <v>9.9448652548049674E-2</v>
          </cell>
          <cell r="H14">
            <v>18396.84210526316</v>
          </cell>
          <cell r="I14">
            <v>5.2051213208473224E-2</v>
          </cell>
          <cell r="J14">
            <v>19407</v>
          </cell>
          <cell r="K14">
            <v>0.24997101449275363</v>
          </cell>
          <cell r="L14">
            <v>25875</v>
          </cell>
          <cell r="M14">
            <v>27168.75</v>
          </cell>
        </row>
        <row r="15">
          <cell r="C15" t="str">
            <v>WASSEMUPS-PX-31</v>
          </cell>
          <cell r="D15" t="str">
            <v>Scheduled Assembly Service for Symmetra</v>
          </cell>
          <cell r="E15">
            <v>22724</v>
          </cell>
          <cell r="F15">
            <v>0.05</v>
          </cell>
          <cell r="G15">
            <v>9.9433281813498198E-2</v>
          </cell>
          <cell r="H15">
            <v>23920</v>
          </cell>
          <cell r="I15">
            <v>5.2035033487892839E-2</v>
          </cell>
          <cell r="J15">
            <v>25233</v>
          </cell>
          <cell r="K15">
            <v>0.25002229157378508</v>
          </cell>
          <cell r="L15">
            <v>33645</v>
          </cell>
          <cell r="M15">
            <v>35327.25</v>
          </cell>
        </row>
        <row r="16">
          <cell r="C16" t="str">
            <v>WASSEMUPS-PX-64</v>
          </cell>
          <cell r="D16" t="str">
            <v>Scheduled Assembly Service for Symmetra</v>
          </cell>
          <cell r="E16">
            <v>64043</v>
          </cell>
          <cell r="F16">
            <v>5.0000000000000065E-2</v>
          </cell>
          <cell r="G16">
            <v>9.9431898079140532E-2</v>
          </cell>
          <cell r="H16">
            <v>67413.68421052632</v>
          </cell>
          <cell r="I16">
            <v>5.2033576925411024E-2</v>
          </cell>
          <cell r="J16">
            <v>71114</v>
          </cell>
          <cell r="K16">
            <v>0.25000263660236871</v>
          </cell>
          <cell r="L16">
            <v>94819</v>
          </cell>
          <cell r="M16">
            <v>99559.95</v>
          </cell>
        </row>
        <row r="17">
          <cell r="C17" t="str">
            <v>WBEXT1YR-BU-01</v>
          </cell>
          <cell r="D17" t="str">
            <v>1 Year Concurrent Extended Warranty for (1) Back-UPS</v>
          </cell>
          <cell r="E17">
            <v>460</v>
          </cell>
          <cell r="F17">
            <v>4.1666666666666664E-2</v>
          </cell>
          <cell r="G17">
            <v>9.8039215686274508E-2</v>
          </cell>
          <cell r="H17">
            <v>480</v>
          </cell>
          <cell r="I17">
            <v>5.8823529411764705E-2</v>
          </cell>
          <cell r="J17">
            <v>510</v>
          </cell>
          <cell r="K17">
            <v>0.28599999999999992</v>
          </cell>
          <cell r="L17">
            <v>714.28571428571422</v>
          </cell>
          <cell r="M17">
            <v>750</v>
          </cell>
        </row>
        <row r="18">
          <cell r="C18" t="str">
            <v>WBEXT1YR-SU-01</v>
          </cell>
          <cell r="D18" t="str">
            <v>1 Year Concurrent Extended Warranty for (1) Smart-UPS 0-1kVA</v>
          </cell>
          <cell r="E18">
            <v>1196</v>
          </cell>
          <cell r="F18">
            <v>4.3200000000000002E-2</v>
          </cell>
          <cell r="G18">
            <v>9.3939393939393934E-2</v>
          </cell>
          <cell r="H18">
            <v>1250</v>
          </cell>
          <cell r="I18">
            <v>5.3030303030303032E-2</v>
          </cell>
          <cell r="J18">
            <v>1320</v>
          </cell>
          <cell r="K18">
            <v>0.27052631578947361</v>
          </cell>
          <cell r="L18">
            <v>1809.5238095238094</v>
          </cell>
          <cell r="M18">
            <v>1900</v>
          </cell>
        </row>
        <row r="19">
          <cell r="C19" t="str">
            <v>WBEXT1YR-SU-02</v>
          </cell>
          <cell r="D19" t="str">
            <v>1 Year Concurrent Extended Warranty for (1) Smart-UPS 1.1-2kVA</v>
          </cell>
          <cell r="E19">
            <v>2139</v>
          </cell>
          <cell r="F19">
            <v>4.9333333333333333E-2</v>
          </cell>
          <cell r="G19">
            <v>8.9787234042553191E-2</v>
          </cell>
          <cell r="H19">
            <v>2250</v>
          </cell>
          <cell r="I19">
            <v>4.2553191489361701E-2</v>
          </cell>
          <cell r="J19">
            <v>2350</v>
          </cell>
          <cell r="K19">
            <v>0.27426470588235291</v>
          </cell>
          <cell r="L19">
            <v>3238.0952380952381</v>
          </cell>
          <cell r="M19">
            <v>3400</v>
          </cell>
        </row>
        <row r="20">
          <cell r="C20" t="str">
            <v>WBEXT1YR-SU-03</v>
          </cell>
          <cell r="D20" t="str">
            <v>1 Year Concurrent Extended Warranty for (1) Smart-UPS 2.1-3kVA</v>
          </cell>
          <cell r="E20">
            <v>3427</v>
          </cell>
          <cell r="F20">
            <v>4.8055555555555553E-2</v>
          </cell>
          <cell r="G20">
            <v>9.8157894736842111E-2</v>
          </cell>
          <cell r="H20">
            <v>3600</v>
          </cell>
          <cell r="I20">
            <v>5.2631578947368418E-2</v>
          </cell>
          <cell r="J20">
            <v>3800</v>
          </cell>
          <cell r="K20">
            <v>0.26111111111111102</v>
          </cell>
          <cell r="L20">
            <v>5142.8571428571422</v>
          </cell>
          <cell r="M20">
            <v>5400</v>
          </cell>
        </row>
        <row r="21">
          <cell r="C21" t="str">
            <v>WBEXT1YR-SU-04</v>
          </cell>
          <cell r="D21" t="str">
            <v>1 Year Concurrent Extended Warranty for (1) Smart-UPS 3.1-4kVA</v>
          </cell>
          <cell r="E21">
            <v>5543</v>
          </cell>
          <cell r="F21">
            <v>4.9228130360205832E-2</v>
          </cell>
          <cell r="G21">
            <v>9.8699186991869914E-2</v>
          </cell>
          <cell r="H21">
            <v>5830</v>
          </cell>
          <cell r="I21">
            <v>5.2032520325203252E-2</v>
          </cell>
          <cell r="J21">
            <v>6150</v>
          </cell>
          <cell r="K21">
            <v>0.25775862068965522</v>
          </cell>
          <cell r="L21">
            <v>8285.7142857142862</v>
          </cell>
          <cell r="M21">
            <v>8700</v>
          </cell>
        </row>
        <row r="22">
          <cell r="C22" t="str">
            <v>WBEXT1YR-SU-04-NOBATT</v>
          </cell>
          <cell r="D22" t="str">
            <v>1 Year Renewal Extended Warranty for (1)</v>
          </cell>
          <cell r="E22">
            <v>4157.25</v>
          </cell>
          <cell r="F22">
            <v>5.0000000000000031E-2</v>
          </cell>
          <cell r="G22">
            <v>0.10000000000000006</v>
          </cell>
          <cell r="H22">
            <v>4376.0526315789475</v>
          </cell>
          <cell r="I22">
            <v>5.2631578947368453E-2</v>
          </cell>
          <cell r="J22">
            <v>4619.166666666667</v>
          </cell>
          <cell r="K22">
            <v>0.24204953899046713</v>
          </cell>
          <cell r="L22">
            <v>6094.2857142857138</v>
          </cell>
          <cell r="M22">
            <v>6399</v>
          </cell>
        </row>
        <row r="23">
          <cell r="C23" t="str">
            <v>WBEXT1YR-SU-05</v>
          </cell>
          <cell r="D23" t="str">
            <v>1 Year Concurrent Extended Warranty for (1) Smart-UPS 5-7kVA</v>
          </cell>
          <cell r="E23">
            <v>8901</v>
          </cell>
          <cell r="F23">
            <v>4.8021390374331549E-2</v>
          </cell>
          <cell r="G23">
            <v>9.6345177664974621E-2</v>
          </cell>
          <cell r="H23">
            <v>9350</v>
          </cell>
          <cell r="I23">
            <v>5.0761421319796954E-2</v>
          </cell>
          <cell r="J23">
            <v>9850</v>
          </cell>
          <cell r="K23">
            <v>0.26124999999999993</v>
          </cell>
          <cell r="L23">
            <v>13333.333333333332</v>
          </cell>
          <cell r="M23">
            <v>14000</v>
          </cell>
        </row>
        <row r="24">
          <cell r="C24" t="str">
            <v>WBEXT1YR-SU-05-NOBATT</v>
          </cell>
          <cell r="D24" t="str">
            <v>1 Year Concurrent Extended Warranty for</v>
          </cell>
          <cell r="E24">
            <v>5786</v>
          </cell>
          <cell r="F24">
            <v>4.991789819376026E-2</v>
          </cell>
          <cell r="G24">
            <v>9.5937499999999995E-2</v>
          </cell>
          <cell r="H24">
            <v>6090</v>
          </cell>
          <cell r="I24">
            <v>4.8437500000000001E-2</v>
          </cell>
          <cell r="J24">
            <v>6400</v>
          </cell>
          <cell r="K24">
            <v>0.26156686281296876</v>
          </cell>
          <cell r="L24">
            <v>8667</v>
          </cell>
          <cell r="M24">
            <v>9100</v>
          </cell>
        </row>
        <row r="25">
          <cell r="C25" t="str">
            <v>WBEXT1YR-SU-06</v>
          </cell>
          <cell r="D25" t="str">
            <v>1 Year Concurrent Extended Warranty for (1) Smart-UPS 8-10kVA</v>
          </cell>
          <cell r="E25">
            <v>12213</v>
          </cell>
          <cell r="F25">
            <v>4.5859375000000001E-2</v>
          </cell>
          <cell r="G25">
            <v>9.5333333333333339E-2</v>
          </cell>
          <cell r="H25">
            <v>12800</v>
          </cell>
          <cell r="I25">
            <v>5.185185185185185E-2</v>
          </cell>
          <cell r="J25">
            <v>13500</v>
          </cell>
          <cell r="K25">
            <v>0.25394736842105264</v>
          </cell>
          <cell r="L25">
            <v>18095.238095238095</v>
          </cell>
          <cell r="M25">
            <v>19000</v>
          </cell>
        </row>
        <row r="26">
          <cell r="C26" t="str">
            <v>WBEXT1YR-SU-06-NOBATT</v>
          </cell>
          <cell r="D26" t="str">
            <v>1 Year Concurrent Extended Warranty for</v>
          </cell>
          <cell r="E26">
            <v>7938</v>
          </cell>
          <cell r="F26">
            <v>4.9341317365269463E-2</v>
          </cell>
          <cell r="G26">
            <v>9.5384615384615387E-2</v>
          </cell>
          <cell r="H26">
            <v>8350</v>
          </cell>
          <cell r="I26">
            <v>4.843304843304843E-2</v>
          </cell>
          <cell r="J26">
            <v>8775</v>
          </cell>
          <cell r="K26">
            <v>0.25395340928413535</v>
          </cell>
          <cell r="L26">
            <v>11762</v>
          </cell>
          <cell r="M26">
            <v>12350</v>
          </cell>
        </row>
        <row r="27">
          <cell r="C27" t="str">
            <v>WBEXT1YR-SU-07</v>
          </cell>
          <cell r="D27" t="str">
            <v>1 Year Concurrent Extended Warranty for (1) Smart-UPS 15K</v>
          </cell>
          <cell r="E27">
            <v>28980</v>
          </cell>
          <cell r="F27">
            <v>4.9836065573770495E-2</v>
          </cell>
          <cell r="G27">
            <v>9.4375000000000001E-2</v>
          </cell>
          <cell r="H27">
            <v>30500</v>
          </cell>
          <cell r="I27">
            <v>4.6875E-2</v>
          </cell>
          <cell r="J27">
            <v>32000</v>
          </cell>
          <cell r="K27">
            <v>0.2533333333333333</v>
          </cell>
          <cell r="L27">
            <v>42857.142857142855</v>
          </cell>
          <cell r="M27">
            <v>45000</v>
          </cell>
        </row>
        <row r="28">
          <cell r="C28" t="str">
            <v>WBEXT1YR-SU-07-NOBATT</v>
          </cell>
          <cell r="D28" t="str">
            <v>1 Year Concurrent Extended Warranty for</v>
          </cell>
          <cell r="E28">
            <v>18837</v>
          </cell>
          <cell r="F28">
            <v>4.9596367305751766E-2</v>
          </cell>
          <cell r="G28">
            <v>9.4375000000000001E-2</v>
          </cell>
          <cell r="H28">
            <v>19820</v>
          </cell>
          <cell r="I28">
            <v>4.7115384615384615E-2</v>
          </cell>
          <cell r="J28">
            <v>20800</v>
          </cell>
          <cell r="K28">
            <v>0.25332950425386797</v>
          </cell>
          <cell r="L28">
            <v>27857</v>
          </cell>
          <cell r="M28">
            <v>29250</v>
          </cell>
        </row>
        <row r="29">
          <cell r="C29" t="str">
            <v>WBEXT1YR-SU-08</v>
          </cell>
          <cell r="D29" t="str">
            <v>1 Year Concurrent Extended Warranty for (1) Smart-UPS 20K</v>
          </cell>
          <cell r="E29">
            <v>32430</v>
          </cell>
          <cell r="F29">
            <v>4.6176470588235291E-2</v>
          </cell>
          <cell r="G29">
            <v>9.9166666666666667E-2</v>
          </cell>
          <cell r="H29">
            <v>34000</v>
          </cell>
          <cell r="I29">
            <v>5.5555555555555552E-2</v>
          </cell>
          <cell r="J29">
            <v>36000</v>
          </cell>
          <cell r="K29">
            <v>0.25148514851485143</v>
          </cell>
          <cell r="L29">
            <v>48095.238095238092</v>
          </cell>
          <cell r="M29">
            <v>50500</v>
          </cell>
        </row>
        <row r="30">
          <cell r="C30" t="str">
            <v>WBEXT1YR-SU-08-NOBATT</v>
          </cell>
          <cell r="D30" t="str">
            <v>1 Year Concurrent Extended Warranty for</v>
          </cell>
          <cell r="E30">
            <v>21080</v>
          </cell>
          <cell r="F30">
            <v>5.0022532672374942E-2</v>
          </cell>
          <cell r="G30">
            <v>9.914529914529914E-2</v>
          </cell>
          <cell r="H30">
            <v>22190</v>
          </cell>
          <cell r="I30">
            <v>5.1709401709401706E-2</v>
          </cell>
          <cell r="J30">
            <v>23400</v>
          </cell>
          <cell r="K30">
            <v>0.25148742882733033</v>
          </cell>
          <cell r="L30">
            <v>31262</v>
          </cell>
          <cell r="M30">
            <v>32825</v>
          </cell>
        </row>
        <row r="31">
          <cell r="C31" t="str">
            <v>WBEXT3YR-BU-01</v>
          </cell>
          <cell r="D31" t="str">
            <v>3 Year Concurrent Extended Warranty for (1) Back-UPS</v>
          </cell>
          <cell r="E31">
            <v>1242</v>
          </cell>
          <cell r="F31">
            <v>4.4615384615384612E-2</v>
          </cell>
          <cell r="G31">
            <v>0.1</v>
          </cell>
          <cell r="H31">
            <v>1300</v>
          </cell>
          <cell r="I31">
            <v>5.7971014492753624E-2</v>
          </cell>
          <cell r="J31">
            <v>1380</v>
          </cell>
          <cell r="K31">
            <v>0.25692307692307692</v>
          </cell>
          <cell r="L31">
            <v>1857.1428571428571</v>
          </cell>
          <cell r="M31">
            <v>1950</v>
          </cell>
        </row>
        <row r="32">
          <cell r="C32" t="str">
            <v>WBEXT3YR-SU-01</v>
          </cell>
          <cell r="D32" t="str">
            <v>3 Year Concurrent Extended Warranty for (1) Smart-UPS 0-1kVA</v>
          </cell>
          <cell r="E32">
            <v>3151</v>
          </cell>
          <cell r="F32">
            <v>4.5151515151515151E-2</v>
          </cell>
          <cell r="G32">
            <v>9.9714285714285714E-2</v>
          </cell>
          <cell r="H32">
            <v>3300</v>
          </cell>
          <cell r="I32">
            <v>5.7142857142857141E-2</v>
          </cell>
          <cell r="J32">
            <v>3500</v>
          </cell>
          <cell r="K32">
            <v>0.24999999999999989</v>
          </cell>
          <cell r="L32">
            <v>4666.6666666666661</v>
          </cell>
          <cell r="M32">
            <v>4900</v>
          </cell>
        </row>
        <row r="33">
          <cell r="C33" t="str">
            <v>WBEXT3YR-SU-02</v>
          </cell>
          <cell r="D33" t="str">
            <v>3 Year Concurrent Extended Warranty for (1) Smart-UPS 1.1-2kVA</v>
          </cell>
          <cell r="E33">
            <v>5750</v>
          </cell>
          <cell r="F33">
            <v>4.1666666666666664E-2</v>
          </cell>
          <cell r="G33">
            <v>9.4488188976377951E-2</v>
          </cell>
          <cell r="H33">
            <v>6000</v>
          </cell>
          <cell r="I33">
            <v>5.5118110236220472E-2</v>
          </cell>
          <cell r="J33">
            <v>6350</v>
          </cell>
          <cell r="K33">
            <v>0.2591666666666666</v>
          </cell>
          <cell r="L33">
            <v>8571.4285714285706</v>
          </cell>
          <cell r="M33">
            <v>9000</v>
          </cell>
        </row>
        <row r="34">
          <cell r="C34" t="str">
            <v>WBEXT3YR-SU-03</v>
          </cell>
          <cell r="D34" t="str">
            <v>3 Year Concurrent Extended Warranty for (1) Smart-UPS 2.1-3kVA</v>
          </cell>
          <cell r="E34">
            <v>9200</v>
          </cell>
          <cell r="F34">
            <v>4.1666666666666664E-2</v>
          </cell>
          <cell r="G34">
            <v>9.8039215686274508E-2</v>
          </cell>
          <cell r="H34">
            <v>9600</v>
          </cell>
          <cell r="I34">
            <v>5.8823529411764705E-2</v>
          </cell>
          <cell r="J34">
            <v>10200</v>
          </cell>
          <cell r="K34">
            <v>0.25624999999999998</v>
          </cell>
          <cell r="L34">
            <v>13714.285714285714</v>
          </cell>
          <cell r="M34">
            <v>14400</v>
          </cell>
        </row>
        <row r="35">
          <cell r="C35" t="str">
            <v>WBEXT3YR-SU-04</v>
          </cell>
          <cell r="D35" t="str">
            <v>3 Year Concurrent Extended Warranty for (1) Smart-UPS 3.1-4kVA</v>
          </cell>
          <cell r="E35">
            <v>14858</v>
          </cell>
          <cell r="F35">
            <v>4.7564102564102567E-2</v>
          </cell>
          <cell r="G35">
            <v>9.9515151515151515E-2</v>
          </cell>
          <cell r="H35">
            <v>15600</v>
          </cell>
          <cell r="I35">
            <v>5.4545454545454543E-2</v>
          </cell>
          <cell r="J35">
            <v>16500</v>
          </cell>
          <cell r="K35">
            <v>0.25323275862068967</v>
          </cell>
          <cell r="L35">
            <v>22095.238095238095</v>
          </cell>
          <cell r="M35">
            <v>23200</v>
          </cell>
        </row>
        <row r="36">
          <cell r="C36" t="str">
            <v>WBEXT3YR-SU-04-NOBATT</v>
          </cell>
          <cell r="D36" t="str">
            <v>1 Year Renewal Extended Warranty for (1)</v>
          </cell>
          <cell r="E36">
            <v>11143.5</v>
          </cell>
          <cell r="F36">
            <v>0.05</v>
          </cell>
          <cell r="G36">
            <v>9.999999999999995E-2</v>
          </cell>
          <cell r="H36">
            <v>11730</v>
          </cell>
          <cell r="I36">
            <v>5.2631578947368376E-2</v>
          </cell>
          <cell r="J36">
            <v>12381.666666666666</v>
          </cell>
          <cell r="K36">
            <v>0.24846811954448239</v>
          </cell>
          <cell r="L36">
            <v>16475.238095238095</v>
          </cell>
          <cell r="M36">
            <v>17299</v>
          </cell>
        </row>
        <row r="37">
          <cell r="C37" t="str">
            <v>WBEXT3YR-SU-05</v>
          </cell>
          <cell r="D37" t="str">
            <v>3 Year Concurrent Extended Warranty for (1) Smart-UPS 5-7kVA</v>
          </cell>
          <cell r="E37">
            <v>24035</v>
          </cell>
          <cell r="F37">
            <v>0.05</v>
          </cell>
          <cell r="G37">
            <v>9.9812734082397006E-2</v>
          </cell>
          <cell r="H37">
            <v>25300</v>
          </cell>
          <cell r="I37">
            <v>5.2434456928838954E-2</v>
          </cell>
          <cell r="J37">
            <v>26700</v>
          </cell>
          <cell r="K37">
            <v>0.25040106951871655</v>
          </cell>
          <cell r="L37">
            <v>35619.047619047618</v>
          </cell>
          <cell r="M37">
            <v>37400</v>
          </cell>
        </row>
        <row r="38">
          <cell r="C38" t="str">
            <v>WBEXT3YR-SU-05-NOBATT</v>
          </cell>
          <cell r="D38" t="str">
            <v>1 Year Concurrent Extended Warranty for</v>
          </cell>
          <cell r="E38">
            <v>15623</v>
          </cell>
          <cell r="F38">
            <v>4.9695863746958641E-2</v>
          </cell>
          <cell r="G38">
            <v>9.9798329011812154E-2</v>
          </cell>
          <cell r="H38">
            <v>16440</v>
          </cell>
          <cell r="I38">
            <v>5.2722558340535866E-2</v>
          </cell>
          <cell r="J38">
            <v>17355</v>
          </cell>
          <cell r="K38">
            <v>0.25038873531444367</v>
          </cell>
          <cell r="L38">
            <v>23152</v>
          </cell>
          <cell r="M38">
            <v>24310</v>
          </cell>
        </row>
        <row r="39">
          <cell r="C39" t="str">
            <v>WBEXT3YR-SU-06</v>
          </cell>
          <cell r="D39" t="str">
            <v>3 Year Concurrent Extended Warranty for (1) Smart-UPS 8-10kVA</v>
          </cell>
          <cell r="E39">
            <v>33005</v>
          </cell>
          <cell r="F39">
            <v>4.884726224783862E-2</v>
          </cell>
          <cell r="G39">
            <v>9.822404371584699E-2</v>
          </cell>
          <cell r="H39">
            <v>34700</v>
          </cell>
          <cell r="I39">
            <v>5.1912568306010931E-2</v>
          </cell>
          <cell r="J39">
            <v>36600</v>
          </cell>
          <cell r="K39">
            <v>0.25233463035019449</v>
          </cell>
          <cell r="L39">
            <v>48952.380952380947</v>
          </cell>
          <cell r="M39">
            <v>51400</v>
          </cell>
        </row>
        <row r="40">
          <cell r="C40" t="str">
            <v>WBEXT3YR-SU-06-NOBATT</v>
          </cell>
          <cell r="D40" t="str">
            <v>1 Year Concurrent Extended Warranty for</v>
          </cell>
          <cell r="E40">
            <v>21453</v>
          </cell>
          <cell r="F40">
            <v>4.9911426040744021E-2</v>
          </cell>
          <cell r="G40">
            <v>9.8234552332912992E-2</v>
          </cell>
          <cell r="H40">
            <v>22580</v>
          </cell>
          <cell r="I40">
            <v>5.086170659941152E-2</v>
          </cell>
          <cell r="J40">
            <v>23790</v>
          </cell>
          <cell r="K40">
            <v>0.25233351142399196</v>
          </cell>
          <cell r="L40">
            <v>31819</v>
          </cell>
          <cell r="M40">
            <v>33410</v>
          </cell>
        </row>
        <row r="41">
          <cell r="C41" t="str">
            <v>WBEXT3YR-SU-07</v>
          </cell>
          <cell r="D41" t="str">
            <v>3 Year Concurrent Extended Warranty for (1) Smart-UPS 15K</v>
          </cell>
          <cell r="E41">
            <v>78315</v>
          </cell>
          <cell r="F41">
            <v>4.9575242718446599E-2</v>
          </cell>
          <cell r="G41">
            <v>9.9827586206896551E-2</v>
          </cell>
          <cell r="H41">
            <v>82400</v>
          </cell>
          <cell r="I41">
            <v>5.2873563218390804E-2</v>
          </cell>
          <cell r="J41">
            <v>87000</v>
          </cell>
          <cell r="K41">
            <v>0.25122950819672124</v>
          </cell>
          <cell r="L41">
            <v>116190.47619047618</v>
          </cell>
          <cell r="M41">
            <v>122000</v>
          </cell>
        </row>
        <row r="42">
          <cell r="C42" t="str">
            <v>WBEXT3YR-SU-07-NOBATT</v>
          </cell>
          <cell r="D42" t="str">
            <v>1 Year Concurrent Extended Warranty for</v>
          </cell>
          <cell r="E42">
            <v>50905</v>
          </cell>
          <cell r="F42">
            <v>4.992534527808884E-2</v>
          </cell>
          <cell r="G42">
            <v>9.9823165340406722E-2</v>
          </cell>
          <cell r="H42">
            <v>53580</v>
          </cell>
          <cell r="I42">
            <v>5.2519893899204244E-2</v>
          </cell>
          <cell r="J42">
            <v>56550</v>
          </cell>
          <cell r="K42">
            <v>0.25123139664212701</v>
          </cell>
          <cell r="L42">
            <v>75524</v>
          </cell>
          <cell r="M42">
            <v>79300</v>
          </cell>
        </row>
        <row r="43">
          <cell r="C43" t="str">
            <v>WBEXT3YR-SU-08</v>
          </cell>
          <cell r="D43" t="str">
            <v>3 Year Concurrent Extended Warranty for (1) Smart-UPS 20K</v>
          </cell>
          <cell r="E43">
            <v>87515</v>
          </cell>
          <cell r="F43">
            <v>4.9782844733984796E-2</v>
          </cell>
          <cell r="G43">
            <v>9.7783505154639169E-2</v>
          </cell>
          <cell r="H43">
            <v>92100</v>
          </cell>
          <cell r="I43">
            <v>5.0515463917525774E-2</v>
          </cell>
          <cell r="J43">
            <v>97000</v>
          </cell>
          <cell r="K43">
            <v>0.25110294117647053</v>
          </cell>
          <cell r="L43">
            <v>129523.80952380951</v>
          </cell>
          <cell r="M43">
            <v>136000</v>
          </cell>
        </row>
        <row r="44">
          <cell r="C44" t="str">
            <v>WBEXT3YR-SU-08-NOBATT</v>
          </cell>
          <cell r="D44" t="str">
            <v>1 Year Concurrent Extended Warranty for</v>
          </cell>
          <cell r="E44">
            <v>56885</v>
          </cell>
          <cell r="F44">
            <v>5.0016700066800264E-2</v>
          </cell>
          <cell r="G44">
            <v>9.7779540047581284E-2</v>
          </cell>
          <cell r="H44">
            <v>59880</v>
          </cell>
          <cell r="I44">
            <v>5.0277557494052341E-2</v>
          </cell>
          <cell r="J44">
            <v>63050</v>
          </cell>
          <cell r="K44">
            <v>0.25109870530941919</v>
          </cell>
          <cell r="L44">
            <v>84190</v>
          </cell>
          <cell r="M44">
            <v>88400</v>
          </cell>
        </row>
        <row r="45">
          <cell r="C45" t="str">
            <v>WCAM1M10</v>
          </cell>
          <cell r="D45" t="str">
            <v>Data Center Operation: Capacity, 1 Month Software Maintenance Contract, 10 Racks</v>
          </cell>
          <cell r="E45">
            <v>2668</v>
          </cell>
          <cell r="F45">
            <v>5.0000000000000079E-2</v>
          </cell>
          <cell r="G45">
            <v>9.9257258609047938E-2</v>
          </cell>
          <cell r="H45">
            <v>2808.4210526315792</v>
          </cell>
          <cell r="I45">
            <v>5.1849745904260912E-2</v>
          </cell>
          <cell r="J45">
            <v>2962</v>
          </cell>
          <cell r="K45">
            <v>0.250126582278481</v>
          </cell>
          <cell r="L45">
            <v>3950</v>
          </cell>
          <cell r="M45">
            <v>4147.5</v>
          </cell>
        </row>
        <row r="46">
          <cell r="C46" t="str">
            <v>WCAM1M100</v>
          </cell>
          <cell r="D46" t="str">
            <v>Data Center Operation: Capacity, 1 Month Software Maintenance Contract, 100 Racks</v>
          </cell>
          <cell r="E46">
            <v>20746</v>
          </cell>
          <cell r="F46">
            <v>5.0000000000000065E-2</v>
          </cell>
          <cell r="G46">
            <v>9.9409619725646811E-2</v>
          </cell>
          <cell r="H46">
            <v>21837.894736842107</v>
          </cell>
          <cell r="I46">
            <v>5.2010126026996582E-2</v>
          </cell>
          <cell r="J46">
            <v>23036</v>
          </cell>
          <cell r="K46">
            <v>0.25000813934559662</v>
          </cell>
          <cell r="L46">
            <v>30715</v>
          </cell>
          <cell r="M46">
            <v>32250.75</v>
          </cell>
        </row>
        <row r="47">
          <cell r="C47" t="str">
            <v>WCAM1M200</v>
          </cell>
          <cell r="D47" t="str">
            <v>Data Center Operation: Capacity, 1 Month Software Maintenance Contract, 200 Racks</v>
          </cell>
          <cell r="E47">
            <v>30245</v>
          </cell>
          <cell r="F47">
            <v>5.0000000000000065E-2</v>
          </cell>
          <cell r="G47">
            <v>9.9422343973320629E-2</v>
          </cell>
          <cell r="H47">
            <v>31836.84210526316</v>
          </cell>
          <cell r="I47">
            <v>5.2023519971916385E-2</v>
          </cell>
          <cell r="J47">
            <v>33584</v>
          </cell>
          <cell r="K47">
            <v>0.25000558297416198</v>
          </cell>
          <cell r="L47">
            <v>44779</v>
          </cell>
          <cell r="M47">
            <v>47017.950000000004</v>
          </cell>
        </row>
        <row r="48">
          <cell r="C48" t="str">
            <v>WCAM1YR10</v>
          </cell>
          <cell r="D48" t="str">
            <v>Data Center Operation: Capacity, 1 Year Software Maintenance Contract, 10 Racks</v>
          </cell>
          <cell r="E48">
            <v>20838</v>
          </cell>
          <cell r="F48">
            <v>5.000000000000001E-2</v>
          </cell>
          <cell r="G48">
            <v>9.9442499675871904E-2</v>
          </cell>
          <cell r="H48">
            <v>21934.736842105263</v>
          </cell>
          <cell r="I48">
            <v>5.2044736500917788E-2</v>
          </cell>
          <cell r="J48">
            <v>23139</v>
          </cell>
          <cell r="K48">
            <v>0.24997568960487504</v>
          </cell>
          <cell r="L48">
            <v>30851</v>
          </cell>
          <cell r="M48">
            <v>32393.550000000003</v>
          </cell>
        </row>
        <row r="49">
          <cell r="C49" t="str">
            <v>WCAM1YR100</v>
          </cell>
          <cell r="D49" t="str">
            <v>Data Center Operation: Capacity, 1 Year Software Maintenance Contract, 100 Racks</v>
          </cell>
          <cell r="E49">
            <v>165830</v>
          </cell>
          <cell r="F49">
            <v>5.000000000000001E-2</v>
          </cell>
          <cell r="G49">
            <v>9.944010296457606E-2</v>
          </cell>
          <cell r="H49">
            <v>174557.89473684211</v>
          </cell>
          <cell r="I49">
            <v>5.2042213646922159E-2</v>
          </cell>
          <cell r="J49">
            <v>184141</v>
          </cell>
          <cell r="K49">
            <v>0.24999898175716131</v>
          </cell>
          <cell r="L49">
            <v>245521</v>
          </cell>
          <cell r="M49">
            <v>257797.05000000002</v>
          </cell>
        </row>
        <row r="50">
          <cell r="C50" t="str">
            <v>WCAM1YR200</v>
          </cell>
          <cell r="D50" t="str">
            <v>Data Center Operation: Capacity, 1 Year Software Maintenance Contract, 200 Racks</v>
          </cell>
          <cell r="E50">
            <v>240925</v>
          </cell>
          <cell r="F50">
            <v>5.0000000000000037E-2</v>
          </cell>
          <cell r="G50">
            <v>9.9440058610687485E-2</v>
          </cell>
          <cell r="H50">
            <v>253605.26315789475</v>
          </cell>
          <cell r="I50">
            <v>5.2042166958618359E-2</v>
          </cell>
          <cell r="J50">
            <v>267528</v>
          </cell>
          <cell r="K50">
            <v>0.25</v>
          </cell>
          <cell r="L50">
            <v>356704</v>
          </cell>
          <cell r="M50">
            <v>374539.2</v>
          </cell>
        </row>
        <row r="51">
          <cell r="C51" t="str">
            <v>WCAM1YR500</v>
          </cell>
          <cell r="D51" t="str">
            <v>Data Center Operation: Capacity, 1 Year Software Maintenance Contract, 500 Racks</v>
          </cell>
          <cell r="E51">
            <v>498180</v>
          </cell>
          <cell r="F51">
            <v>0.05</v>
          </cell>
          <cell r="G51">
            <v>9.9439793632917509E-2</v>
          </cell>
          <cell r="H51">
            <v>524400</v>
          </cell>
          <cell r="I51">
            <v>5.204188803465E-2</v>
          </cell>
          <cell r="J51">
            <v>553189</v>
          </cell>
          <cell r="K51">
            <v>0.24999966105601387</v>
          </cell>
          <cell r="L51">
            <v>737585</v>
          </cell>
          <cell r="M51">
            <v>774464.25</v>
          </cell>
        </row>
        <row r="52">
          <cell r="C52" t="str">
            <v>WCAM3YR10</v>
          </cell>
          <cell r="D52" t="str">
            <v>Data Center Operation: Capacity, 3 Year Software Maintenance Contract, 10 Racks</v>
          </cell>
          <cell r="E52">
            <v>52095</v>
          </cell>
          <cell r="F52">
            <v>5.0000000000000037E-2</v>
          </cell>
          <cell r="G52">
            <v>9.9450283501590381E-2</v>
          </cell>
          <cell r="H52">
            <v>54836.84210526316</v>
          </cell>
          <cell r="I52">
            <v>5.205293000167404E-2</v>
          </cell>
          <cell r="J52">
            <v>57848</v>
          </cell>
          <cell r="K52">
            <v>0.24999351743809153</v>
          </cell>
          <cell r="L52">
            <v>77130</v>
          </cell>
          <cell r="M52">
            <v>80986.5</v>
          </cell>
        </row>
        <row r="53">
          <cell r="C53" t="str">
            <v>WCAM3YR100</v>
          </cell>
          <cell r="D53" t="str">
            <v>Data Center Operation: Capacity, 3 Year Software Maintenance Contract, 100 Racks</v>
          </cell>
          <cell r="E53">
            <v>414345</v>
          </cell>
          <cell r="F53">
            <v>5.0000000000000107E-2</v>
          </cell>
          <cell r="G53">
            <v>9.9439900716588023E-2</v>
          </cell>
          <cell r="H53">
            <v>436152.63157894742</v>
          </cell>
          <cell r="I53">
            <v>5.2042000754303076E-2</v>
          </cell>
          <cell r="J53">
            <v>460097</v>
          </cell>
          <cell r="K53">
            <v>0.24999918495359125</v>
          </cell>
          <cell r="L53">
            <v>613462</v>
          </cell>
          <cell r="M53">
            <v>644135.1</v>
          </cell>
        </row>
        <row r="54">
          <cell r="C54" t="str">
            <v>WCAM3YR200</v>
          </cell>
          <cell r="D54" t="str">
            <v>Data Center Operation: Capacity, 3 Year Software Maintenance Contract, 200 Racks</v>
          </cell>
          <cell r="E54">
            <v>602370</v>
          </cell>
          <cell r="F54">
            <v>4.9999999999999961E-2</v>
          </cell>
          <cell r="G54">
            <v>9.9440261689620321E-2</v>
          </cell>
          <cell r="H54">
            <v>634073.68421052629</v>
          </cell>
          <cell r="I54">
            <v>5.2042380725916167E-2</v>
          </cell>
          <cell r="J54">
            <v>668884</v>
          </cell>
          <cell r="K54">
            <v>0.24999971968223178</v>
          </cell>
          <cell r="L54">
            <v>891845</v>
          </cell>
          <cell r="M54">
            <v>936437.25</v>
          </cell>
        </row>
        <row r="55">
          <cell r="C55" t="str">
            <v>WCAM3YR500</v>
          </cell>
          <cell r="D55" t="str">
            <v>Data Center Operation: Capacity, 3 Year Software Maintenance Contract, 500 Racks</v>
          </cell>
          <cell r="E55">
            <v>1245335</v>
          </cell>
          <cell r="F55">
            <v>5.0000000000000051E-2</v>
          </cell>
          <cell r="G55">
            <v>9.9439271530266604E-2</v>
          </cell>
          <cell r="H55">
            <v>1310878.9473684211</v>
          </cell>
          <cell r="I55">
            <v>5.2041338452912166E-2</v>
          </cell>
          <cell r="J55">
            <v>1382844</v>
          </cell>
          <cell r="K55">
            <v>0.25000040677017432</v>
          </cell>
          <cell r="L55">
            <v>1843793</v>
          </cell>
          <cell r="M55">
            <v>1935982.6500000001</v>
          </cell>
        </row>
        <row r="56">
          <cell r="C56" t="str">
            <v>WCHM1M10</v>
          </cell>
          <cell r="D56" t="str">
            <v>Data Center Operation: Change, 1 Month Software Maintenance Contract, 10 Racks</v>
          </cell>
          <cell r="E56">
            <v>2530</v>
          </cell>
          <cell r="F56">
            <v>4.9999999999999989E-2</v>
          </cell>
          <cell r="G56">
            <v>9.9644128113879002E-2</v>
          </cell>
          <cell r="H56">
            <v>2663.1578947368421</v>
          </cell>
          <cell r="I56">
            <v>5.2256976961977904E-2</v>
          </cell>
          <cell r="J56">
            <v>2810</v>
          </cell>
          <cell r="K56">
            <v>0.24986652429257875</v>
          </cell>
          <cell r="L56">
            <v>3746</v>
          </cell>
          <cell r="M56">
            <v>3933.3</v>
          </cell>
        </row>
        <row r="57">
          <cell r="C57" t="str">
            <v>WCHM1M100</v>
          </cell>
          <cell r="D57" t="str">
            <v>Data Center Operation: Change, 1 Month Software Maintenance Contract, 100 Racks</v>
          </cell>
          <cell r="E57">
            <v>20700</v>
          </cell>
          <cell r="F57">
            <v>5.0000000000000017E-2</v>
          </cell>
          <cell r="G57">
            <v>9.9451840250587314E-2</v>
          </cell>
          <cell r="H57">
            <v>21789.473684210527</v>
          </cell>
          <cell r="I57">
            <v>5.2054568684828738E-2</v>
          </cell>
          <cell r="J57">
            <v>22986</v>
          </cell>
          <cell r="K57">
            <v>0.25</v>
          </cell>
          <cell r="L57">
            <v>30648</v>
          </cell>
          <cell r="M57">
            <v>32180.400000000001</v>
          </cell>
        </row>
        <row r="58">
          <cell r="C58" t="str">
            <v>WCHM1M200</v>
          </cell>
          <cell r="D58" t="str">
            <v>Data Center Operation: Change, 1 Month Software Maintenance Contract, 200 Racks</v>
          </cell>
          <cell r="E58">
            <v>29095</v>
          </cell>
          <cell r="F58">
            <v>5.0000000000000086E-2</v>
          </cell>
          <cell r="G58">
            <v>9.9449052866163179E-2</v>
          </cell>
          <cell r="H58">
            <v>30626.315789473687</v>
          </cell>
          <cell r="I58">
            <v>5.2051634595961162E-2</v>
          </cell>
          <cell r="J58">
            <v>32308</v>
          </cell>
          <cell r="K58">
            <v>0.24999419643893492</v>
          </cell>
          <cell r="L58">
            <v>43077</v>
          </cell>
          <cell r="M58">
            <v>45230.85</v>
          </cell>
        </row>
        <row r="59">
          <cell r="C59" t="str">
            <v>WCHM1M500</v>
          </cell>
          <cell r="D59" t="str">
            <v>Data Center Operation: Change, 1 Month Software Maintenance Contract, 500 Racks</v>
          </cell>
          <cell r="E59">
            <v>62330</v>
          </cell>
          <cell r="F59">
            <v>5.00000000000001E-2</v>
          </cell>
          <cell r="G59">
            <v>9.9433624227012657E-2</v>
          </cell>
          <cell r="H59">
            <v>65610.526315789481</v>
          </cell>
          <cell r="I59">
            <v>5.2035393923171115E-2</v>
          </cell>
          <cell r="J59">
            <v>69212</v>
          </cell>
          <cell r="K59">
            <v>0.25000270905800637</v>
          </cell>
          <cell r="L59">
            <v>92283</v>
          </cell>
          <cell r="M59">
            <v>96897.150000000009</v>
          </cell>
        </row>
        <row r="60">
          <cell r="C60" t="str">
            <v>WCHM1YR10</v>
          </cell>
          <cell r="D60" t="str">
            <v>Data Center Operation: Change, 1 Year Software Maintenance Contract, 10 Racks</v>
          </cell>
          <cell r="E60">
            <v>20838</v>
          </cell>
          <cell r="F60">
            <v>5.000000000000001E-2</v>
          </cell>
          <cell r="G60">
            <v>9.9442499675871904E-2</v>
          </cell>
          <cell r="H60">
            <v>21934.736842105263</v>
          </cell>
          <cell r="I60">
            <v>5.2044736500917788E-2</v>
          </cell>
          <cell r="J60">
            <v>23139</v>
          </cell>
          <cell r="K60">
            <v>0.24997568960487504</v>
          </cell>
          <cell r="L60">
            <v>30851</v>
          </cell>
          <cell r="M60">
            <v>32393.550000000003</v>
          </cell>
        </row>
        <row r="61">
          <cell r="C61" t="str">
            <v>WCHM1YR100</v>
          </cell>
          <cell r="D61" t="str">
            <v>Data Center Operation: Change, 1 Year Software Maintenance Contract, 100 Racks</v>
          </cell>
          <cell r="E61">
            <v>165830</v>
          </cell>
          <cell r="F61">
            <v>5.000000000000001E-2</v>
          </cell>
          <cell r="G61">
            <v>9.944010296457606E-2</v>
          </cell>
          <cell r="H61">
            <v>174557.89473684211</v>
          </cell>
          <cell r="I61">
            <v>5.2042213646922159E-2</v>
          </cell>
          <cell r="J61">
            <v>184141</v>
          </cell>
          <cell r="K61">
            <v>0.24999898175716131</v>
          </cell>
          <cell r="L61">
            <v>245521</v>
          </cell>
          <cell r="M61">
            <v>257797.05000000002</v>
          </cell>
        </row>
        <row r="62">
          <cell r="C62" t="str">
            <v>WCHM1YR200</v>
          </cell>
          <cell r="D62" t="str">
            <v>Data Center Operation: Change, 1 Year Software Maintenance Contract, 200 Racks</v>
          </cell>
          <cell r="E62">
            <v>240925</v>
          </cell>
          <cell r="F62">
            <v>5.0000000000000037E-2</v>
          </cell>
          <cell r="G62">
            <v>9.9440058610687485E-2</v>
          </cell>
          <cell r="H62">
            <v>253605.26315789475</v>
          </cell>
          <cell r="I62">
            <v>5.2042166958618359E-2</v>
          </cell>
          <cell r="J62">
            <v>267528</v>
          </cell>
          <cell r="K62">
            <v>0.25</v>
          </cell>
          <cell r="L62">
            <v>356704</v>
          </cell>
          <cell r="M62">
            <v>374539.2</v>
          </cell>
        </row>
        <row r="63">
          <cell r="C63" t="str">
            <v>WCHM1YR500</v>
          </cell>
          <cell r="D63" t="str">
            <v>Data Center Operation: Change, 1 Year Software Maintenance Contract, 500 Racks</v>
          </cell>
          <cell r="E63">
            <v>498180</v>
          </cell>
          <cell r="F63">
            <v>0.05</v>
          </cell>
          <cell r="G63">
            <v>9.9439793632917509E-2</v>
          </cell>
          <cell r="H63">
            <v>524400</v>
          </cell>
          <cell r="I63">
            <v>5.204188803465E-2</v>
          </cell>
          <cell r="J63">
            <v>553189</v>
          </cell>
          <cell r="K63">
            <v>0.24999966105601387</v>
          </cell>
          <cell r="L63">
            <v>737585</v>
          </cell>
          <cell r="M63">
            <v>774464.25</v>
          </cell>
        </row>
        <row r="64">
          <cell r="C64" t="str">
            <v>WCHM3YR10</v>
          </cell>
          <cell r="D64" t="str">
            <v>Data Center Operation: Change, 3 Year Software Maintenance Contract, 10 Racks</v>
          </cell>
          <cell r="E64">
            <v>52095</v>
          </cell>
          <cell r="F64">
            <v>5.0000000000000037E-2</v>
          </cell>
          <cell r="G64">
            <v>9.9450283501590381E-2</v>
          </cell>
          <cell r="H64">
            <v>54836.84210526316</v>
          </cell>
          <cell r="I64">
            <v>5.205293000167404E-2</v>
          </cell>
          <cell r="J64">
            <v>57848</v>
          </cell>
          <cell r="K64">
            <v>0.24999351743809153</v>
          </cell>
          <cell r="L64">
            <v>77130</v>
          </cell>
          <cell r="M64">
            <v>80986.5</v>
          </cell>
        </row>
        <row r="65">
          <cell r="C65" t="str">
            <v>WCHM3YR100</v>
          </cell>
          <cell r="D65" t="str">
            <v>Data Center Operation: Change, 3 Year Software Maintenance Contract, 100 Racks</v>
          </cell>
          <cell r="E65">
            <v>414345</v>
          </cell>
          <cell r="F65">
            <v>5.0000000000000107E-2</v>
          </cell>
          <cell r="G65">
            <v>9.9439900716588023E-2</v>
          </cell>
          <cell r="H65">
            <v>436152.63157894742</v>
          </cell>
          <cell r="I65">
            <v>5.2042000754303076E-2</v>
          </cell>
          <cell r="J65">
            <v>460097</v>
          </cell>
          <cell r="K65">
            <v>0.24999918495359125</v>
          </cell>
          <cell r="L65">
            <v>613462</v>
          </cell>
          <cell r="M65">
            <v>644135.1</v>
          </cell>
        </row>
        <row r="66">
          <cell r="C66" t="str">
            <v>WCHM3YR200</v>
          </cell>
          <cell r="D66" t="str">
            <v>Data Center Operation: Change, 3 Year Software Maintenance Contract, 200 Racks</v>
          </cell>
          <cell r="E66">
            <v>602370</v>
          </cell>
          <cell r="F66">
            <v>4.9999999999999961E-2</v>
          </cell>
          <cell r="G66">
            <v>9.9440261689620321E-2</v>
          </cell>
          <cell r="H66">
            <v>634073.68421052629</v>
          </cell>
          <cell r="I66">
            <v>5.2042380725916167E-2</v>
          </cell>
          <cell r="J66">
            <v>668884</v>
          </cell>
          <cell r="K66">
            <v>0.24999971968223178</v>
          </cell>
          <cell r="L66">
            <v>891845</v>
          </cell>
          <cell r="M66">
            <v>936437.25</v>
          </cell>
        </row>
        <row r="67">
          <cell r="C67" t="str">
            <v>WCHM3YR500</v>
          </cell>
          <cell r="D67" t="str">
            <v>Data Center Operation: Change, 3 Year Software Maintenance Contract, 500 Racks</v>
          </cell>
          <cell r="E67">
            <v>1245335</v>
          </cell>
          <cell r="F67">
            <v>5.0000000000000051E-2</v>
          </cell>
          <cell r="G67">
            <v>9.9439271530266604E-2</v>
          </cell>
          <cell r="H67">
            <v>1310878.9473684211</v>
          </cell>
          <cell r="I67">
            <v>5.2041338452912166E-2</v>
          </cell>
          <cell r="J67">
            <v>1382844</v>
          </cell>
          <cell r="K67">
            <v>0.25000040677017432</v>
          </cell>
          <cell r="L67">
            <v>1843793</v>
          </cell>
          <cell r="M67">
            <v>1935982.6500000001</v>
          </cell>
        </row>
        <row r="68">
          <cell r="C68" t="str">
            <v>WEE1YR</v>
          </cell>
          <cell r="D68" t="str">
            <v>Data Center Operation: Energy Efficiency, 1 Year Software Maintenance Contract</v>
          </cell>
          <cell r="E68">
            <v>226435</v>
          </cell>
          <cell r="F68">
            <v>5.0000000000000079E-2</v>
          </cell>
          <cell r="G68">
            <v>9.9440020999212536E-2</v>
          </cell>
          <cell r="H68">
            <v>238352.63157894739</v>
          </cell>
          <cell r="I68">
            <v>5.2042127367592055E-2</v>
          </cell>
          <cell r="J68">
            <v>251438</v>
          </cell>
          <cell r="K68">
            <v>0.25000074570993075</v>
          </cell>
          <cell r="L68">
            <v>335251</v>
          </cell>
          <cell r="M68">
            <v>352013.55</v>
          </cell>
        </row>
        <row r="69">
          <cell r="C69" t="str">
            <v>WEE3YR</v>
          </cell>
          <cell r="D69" t="str">
            <v>Data Center Operation: Energy Efficiency, 3 Year Software Maintenance Contract</v>
          </cell>
          <cell r="E69">
            <v>566145</v>
          </cell>
          <cell r="F69">
            <v>5.0000000000000135E-2</v>
          </cell>
          <cell r="G69">
            <v>9.9438804564644045E-2</v>
          </cell>
          <cell r="H69">
            <v>595942.10526315798</v>
          </cell>
          <cell r="I69">
            <v>5.2040846910151498E-2</v>
          </cell>
          <cell r="J69">
            <v>628658</v>
          </cell>
          <cell r="K69">
            <v>0.25000029825425818</v>
          </cell>
          <cell r="L69">
            <v>838211</v>
          </cell>
          <cell r="M69">
            <v>880121.55</v>
          </cell>
        </row>
        <row r="70">
          <cell r="C70" t="str">
            <v>WEXT1YR-BU-01</v>
          </cell>
          <cell r="D70" t="str">
            <v>1 Year Renewal Extended Warranty for (1) Back-UPS</v>
          </cell>
          <cell r="E70">
            <v>470</v>
          </cell>
          <cell r="F70">
            <v>5.0505050505050504E-2</v>
          </cell>
          <cell r="G70">
            <v>9.6153846153846159E-2</v>
          </cell>
          <cell r="H70">
            <v>495</v>
          </cell>
          <cell r="I70">
            <v>4.807692307692308E-2</v>
          </cell>
          <cell r="J70">
            <v>520</v>
          </cell>
          <cell r="K70">
            <v>0.29999999999999993</v>
          </cell>
          <cell r="L70">
            <v>742.85714285714278</v>
          </cell>
          <cell r="M70">
            <v>780</v>
          </cell>
        </row>
        <row r="71">
          <cell r="C71" t="str">
            <v>WEXT1YR-SU-01</v>
          </cell>
          <cell r="D71" t="str">
            <v>1 Year Renewal Extended Warranty for (1) Smart-UPS 0-1kVA</v>
          </cell>
          <cell r="E71">
            <v>1242</v>
          </cell>
          <cell r="F71">
            <v>4.4615384615384612E-2</v>
          </cell>
          <cell r="G71">
            <v>0.1</v>
          </cell>
          <cell r="H71">
            <v>1300</v>
          </cell>
          <cell r="I71">
            <v>5.7971014492753624E-2</v>
          </cell>
          <cell r="J71">
            <v>1380</v>
          </cell>
          <cell r="K71">
            <v>0.27549999999999991</v>
          </cell>
          <cell r="L71">
            <v>1904.7619047619046</v>
          </cell>
          <cell r="M71">
            <v>2000</v>
          </cell>
        </row>
        <row r="72">
          <cell r="C72" t="str">
            <v>WEXT1YR-SU-02</v>
          </cell>
          <cell r="D72" t="str">
            <v>1 Year Renewal Extended Warranty for (1) Smart-UPS 1.1-2kVA</v>
          </cell>
          <cell r="E72">
            <v>2254</v>
          </cell>
          <cell r="F72">
            <v>4.8945147679324896E-2</v>
          </cell>
          <cell r="G72">
            <v>9.8400000000000001E-2</v>
          </cell>
          <cell r="H72">
            <v>2370</v>
          </cell>
          <cell r="I72">
            <v>5.1999999999999998E-2</v>
          </cell>
          <cell r="J72">
            <v>2500</v>
          </cell>
          <cell r="K72">
            <v>0.27083333333333331</v>
          </cell>
          <cell r="L72">
            <v>3428.5714285714284</v>
          </cell>
          <cell r="M72">
            <v>3600</v>
          </cell>
        </row>
        <row r="73">
          <cell r="C73" t="str">
            <v>WEXT1YR-SU-03</v>
          </cell>
          <cell r="D73" t="str">
            <v>1 Year Renewal Extended Warranty for (1) Smart-UPS 2.1-3kVA</v>
          </cell>
          <cell r="E73">
            <v>3588</v>
          </cell>
          <cell r="F73">
            <v>4.3200000000000002E-2</v>
          </cell>
          <cell r="G73">
            <v>9.1645569620253164E-2</v>
          </cell>
          <cell r="H73">
            <v>3750</v>
          </cell>
          <cell r="I73">
            <v>5.0632911392405063E-2</v>
          </cell>
          <cell r="J73">
            <v>3950</v>
          </cell>
          <cell r="K73">
            <v>0.27236842105263154</v>
          </cell>
          <cell r="L73">
            <v>5428.5714285714284</v>
          </cell>
          <cell r="M73">
            <v>5700</v>
          </cell>
        </row>
        <row r="74">
          <cell r="C74" t="str">
            <v>WEXT1YR-SU-04</v>
          </cell>
          <cell r="D74" t="str">
            <v>1 Year Renewal Extended Warranty for (1) Smart-UPS 3.1-4kVA</v>
          </cell>
          <cell r="E74">
            <v>5773</v>
          </cell>
          <cell r="F74">
            <v>3.783333333333333E-2</v>
          </cell>
          <cell r="G74">
            <v>9.7968749999999993E-2</v>
          </cell>
          <cell r="H74">
            <v>6000</v>
          </cell>
          <cell r="I74">
            <v>6.25E-2</v>
          </cell>
          <cell r="J74">
            <v>6400</v>
          </cell>
          <cell r="K74">
            <v>0.26956521739130429</v>
          </cell>
          <cell r="L74">
            <v>8761.9047619047615</v>
          </cell>
          <cell r="M74">
            <v>9200</v>
          </cell>
        </row>
        <row r="75">
          <cell r="C75" t="str">
            <v>WEXT1YR-SU-04-NOBATT</v>
          </cell>
          <cell r="D75" t="str">
            <v>1 Year Renewal Extended Warranty for (1)</v>
          </cell>
          <cell r="E75">
            <v>4329.75</v>
          </cell>
          <cell r="F75">
            <v>4.9999999999999982E-2</v>
          </cell>
          <cell r="G75">
            <v>9.999999999999995E-2</v>
          </cell>
          <cell r="H75">
            <v>4557.6315789473683</v>
          </cell>
          <cell r="I75">
            <v>5.2631578947368383E-2</v>
          </cell>
          <cell r="J75">
            <v>4810.833333333333</v>
          </cell>
          <cell r="K75">
            <v>0.24931267647495917</v>
          </cell>
          <cell r="L75">
            <v>6408.5714285714284</v>
          </cell>
          <cell r="M75">
            <v>6729</v>
          </cell>
        </row>
        <row r="76">
          <cell r="C76" t="str">
            <v>WEXT1YR-SU-05</v>
          </cell>
          <cell r="D76" t="str">
            <v>1 Year Renewal Extended Warranty for (1) Smart-UPS 5-7kVA</v>
          </cell>
          <cell r="E76">
            <v>9338</v>
          </cell>
          <cell r="F76">
            <v>4.7142857142857146E-2</v>
          </cell>
          <cell r="G76">
            <v>9.7777777777777783E-2</v>
          </cell>
          <cell r="H76">
            <v>9800</v>
          </cell>
          <cell r="I76">
            <v>5.3140096618357488E-2</v>
          </cell>
          <cell r="J76">
            <v>10350</v>
          </cell>
          <cell r="K76">
            <v>0.26570945945945945</v>
          </cell>
          <cell r="L76">
            <v>14095.238095238095</v>
          </cell>
          <cell r="M76">
            <v>14800</v>
          </cell>
        </row>
        <row r="77">
          <cell r="C77" t="str">
            <v>WEXT1YR-SU-05-NOBATT</v>
          </cell>
          <cell r="D77" t="str">
            <v>1 Year Renewal Extended Warranty for (1)</v>
          </cell>
          <cell r="E77">
            <v>6070</v>
          </cell>
          <cell r="F77">
            <v>5.0078247261345854E-2</v>
          </cell>
          <cell r="G77">
            <v>9.8068350668647844E-2</v>
          </cell>
          <cell r="H77">
            <v>6390</v>
          </cell>
          <cell r="I77">
            <v>5.0520059435364043E-2</v>
          </cell>
          <cell r="J77">
            <v>6730</v>
          </cell>
          <cell r="K77">
            <v>0.26544422615149532</v>
          </cell>
          <cell r="L77">
            <v>9162</v>
          </cell>
          <cell r="M77">
            <v>9620</v>
          </cell>
        </row>
        <row r="78">
          <cell r="C78" t="str">
            <v>WEXT1YR-SU-06</v>
          </cell>
          <cell r="D78" t="str">
            <v>1 Year Renewal Extended Warranty for (1) Smart-UPS 8-10kVA</v>
          </cell>
          <cell r="E78">
            <v>12765</v>
          </cell>
          <cell r="F78">
            <v>4.7388059701492534E-2</v>
          </cell>
          <cell r="G78">
            <v>9.7879858657243815E-2</v>
          </cell>
          <cell r="H78">
            <v>13400</v>
          </cell>
          <cell r="I78">
            <v>5.3003533568904596E-2</v>
          </cell>
          <cell r="J78">
            <v>14150</v>
          </cell>
          <cell r="K78">
            <v>0.25712499999999994</v>
          </cell>
          <cell r="L78">
            <v>19047.619047619046</v>
          </cell>
          <cell r="M78">
            <v>20000</v>
          </cell>
        </row>
        <row r="79">
          <cell r="C79" t="str">
            <v>WEXT1YR-SU-06-NOBATT</v>
          </cell>
          <cell r="D79" t="str">
            <v>1 Year Renewal Extended Warranty for (1)</v>
          </cell>
          <cell r="E79">
            <v>8297</v>
          </cell>
          <cell r="F79">
            <v>4.9599083619702174E-2</v>
          </cell>
          <cell r="G79">
            <v>9.8152173913043483E-2</v>
          </cell>
          <cell r="H79">
            <v>8730</v>
          </cell>
          <cell r="I79">
            <v>5.1086956521739134E-2</v>
          </cell>
          <cell r="J79">
            <v>9200</v>
          </cell>
          <cell r="K79">
            <v>0.2569259349002504</v>
          </cell>
          <cell r="L79">
            <v>12381</v>
          </cell>
          <cell r="M79">
            <v>13000</v>
          </cell>
        </row>
        <row r="80">
          <cell r="C80" t="str">
            <v>WEXT1YR-SU-07</v>
          </cell>
          <cell r="D80" t="str">
            <v>1 Year Renewal Extended Warranty for (1) Smart-UPS 15K</v>
          </cell>
          <cell r="E80">
            <v>30360</v>
          </cell>
          <cell r="F80">
            <v>4.8275862068965517E-2</v>
          </cell>
          <cell r="G80">
            <v>9.9109792284866466E-2</v>
          </cell>
          <cell r="H80">
            <v>31900</v>
          </cell>
          <cell r="I80">
            <v>5.3412462908011868E-2</v>
          </cell>
          <cell r="J80">
            <v>33700</v>
          </cell>
          <cell r="K80">
            <v>0.25190274841437627</v>
          </cell>
          <cell r="L80">
            <v>45047.619047619046</v>
          </cell>
          <cell r="M80">
            <v>47300</v>
          </cell>
        </row>
        <row r="81">
          <cell r="C81" t="str">
            <v>WEXT1YR-SU-07-NOBATT</v>
          </cell>
          <cell r="D81" t="str">
            <v>1 Year Renewal Extended Warranty for (1)</v>
          </cell>
          <cell r="E81">
            <v>19734</v>
          </cell>
          <cell r="F81">
            <v>4.9879634087626384E-2</v>
          </cell>
          <cell r="G81">
            <v>9.8904109589041098E-2</v>
          </cell>
          <cell r="H81">
            <v>20770</v>
          </cell>
          <cell r="I81">
            <v>5.1598173515981734E-2</v>
          </cell>
          <cell r="J81">
            <v>21900</v>
          </cell>
          <cell r="K81">
            <v>0.25207472422389948</v>
          </cell>
          <cell r="L81">
            <v>29281</v>
          </cell>
          <cell r="M81">
            <v>30745</v>
          </cell>
        </row>
        <row r="82">
          <cell r="C82" t="str">
            <v>WEXT1YR-SU-08</v>
          </cell>
          <cell r="D82" t="str">
            <v>1 Year Renewal Extended Warranty for (1) Smart-UPS 20K</v>
          </cell>
          <cell r="E82">
            <v>34040</v>
          </cell>
          <cell r="F82">
            <v>4.9162011173184354E-2</v>
          </cell>
          <cell r="G82">
            <v>9.9470899470899474E-2</v>
          </cell>
          <cell r="H82">
            <v>35800</v>
          </cell>
          <cell r="I82">
            <v>5.2910052910052907E-2</v>
          </cell>
          <cell r="J82">
            <v>37800</v>
          </cell>
          <cell r="K82">
            <v>0.25113207547169808</v>
          </cell>
          <cell r="L82">
            <v>50476.190476190473</v>
          </cell>
          <cell r="M82">
            <v>53000</v>
          </cell>
        </row>
        <row r="83">
          <cell r="C83" t="str">
            <v>WEXT1YR-SU-08-NOBATT</v>
          </cell>
          <cell r="D83" t="str">
            <v>1 Year Renewal Extended Warranty for (1)</v>
          </cell>
          <cell r="E83">
            <v>22126</v>
          </cell>
          <cell r="F83">
            <v>4.9978531558608846E-2</v>
          </cell>
          <cell r="G83">
            <v>9.9470899470899474E-2</v>
          </cell>
          <cell r="H83">
            <v>23290</v>
          </cell>
          <cell r="I83">
            <v>5.2096052096052094E-2</v>
          </cell>
          <cell r="J83">
            <v>24570</v>
          </cell>
          <cell r="K83">
            <v>0.25114294422432187</v>
          </cell>
          <cell r="L83">
            <v>32810</v>
          </cell>
          <cell r="M83">
            <v>34450</v>
          </cell>
        </row>
        <row r="84">
          <cell r="C84" t="str">
            <v>WEXT3YR-BU-01</v>
          </cell>
          <cell r="D84" t="str">
            <v>3 Year Renewal Extended Warranty for (1) Back-UPS</v>
          </cell>
          <cell r="E84">
            <v>1265</v>
          </cell>
          <cell r="F84">
            <v>4.8872180451127817E-2</v>
          </cell>
          <cell r="G84">
            <v>9.6428571428571433E-2</v>
          </cell>
          <cell r="H84">
            <v>1330</v>
          </cell>
          <cell r="I84">
            <v>0.05</v>
          </cell>
          <cell r="J84">
            <v>1400</v>
          </cell>
          <cell r="K84">
            <v>0.3</v>
          </cell>
          <cell r="L84">
            <v>2000</v>
          </cell>
          <cell r="M84">
            <v>2100</v>
          </cell>
        </row>
        <row r="85">
          <cell r="C85" t="str">
            <v>WEXT3YR-SU-01</v>
          </cell>
          <cell r="D85" t="str">
            <v>3 Year Renewal Extended Warranty for (1) Smart-UPS 0-1kVA</v>
          </cell>
          <cell r="E85">
            <v>3289</v>
          </cell>
          <cell r="F85">
            <v>4.9421965317919078E-2</v>
          </cell>
          <cell r="G85">
            <v>9.8904109589041098E-2</v>
          </cell>
          <cell r="H85">
            <v>3460</v>
          </cell>
          <cell r="I85">
            <v>5.2054794520547946E-2</v>
          </cell>
          <cell r="J85">
            <v>3650</v>
          </cell>
          <cell r="K85">
            <v>0.26298076923076924</v>
          </cell>
          <cell r="L85">
            <v>4952.3809523809523</v>
          </cell>
          <cell r="M85">
            <v>5200</v>
          </cell>
        </row>
        <row r="86">
          <cell r="C86" t="str">
            <v>WEXT3YR-SU-02</v>
          </cell>
          <cell r="D86" t="str">
            <v>3 Year Renewal Extended Warranty for (1) Smart-UPS 1.1-2kVA</v>
          </cell>
          <cell r="E86">
            <v>6026</v>
          </cell>
          <cell r="F86">
            <v>4.9526813880126183E-2</v>
          </cell>
          <cell r="G86">
            <v>9.3834586466165409E-2</v>
          </cell>
          <cell r="H86">
            <v>6340</v>
          </cell>
          <cell r="I86">
            <v>4.6616541353383459E-2</v>
          </cell>
          <cell r="J86">
            <v>6650</v>
          </cell>
          <cell r="K86">
            <v>0.26500000000000001</v>
          </cell>
          <cell r="L86">
            <v>9047.6190476190477</v>
          </cell>
          <cell r="M86">
            <v>9500</v>
          </cell>
        </row>
        <row r="87">
          <cell r="C87" t="str">
            <v>WEXT3YR-SU-03</v>
          </cell>
          <cell r="D87" t="str">
            <v>3 Year Renewal Extended Warranty for (1) Smart-UPS 2.1-3kVA</v>
          </cell>
          <cell r="E87">
            <v>9614</v>
          </cell>
          <cell r="F87">
            <v>4.811881188118812E-2</v>
          </cell>
          <cell r="G87">
            <v>9.3018867924528306E-2</v>
          </cell>
          <cell r="H87">
            <v>10100</v>
          </cell>
          <cell r="I87">
            <v>4.716981132075472E-2</v>
          </cell>
          <cell r="J87">
            <v>10600</v>
          </cell>
          <cell r="K87">
            <v>0.26776315789473681</v>
          </cell>
          <cell r="L87">
            <v>14476.190476190475</v>
          </cell>
          <cell r="M87">
            <v>15200</v>
          </cell>
        </row>
        <row r="88">
          <cell r="C88" t="str">
            <v>WEXT3YR-SU-04</v>
          </cell>
          <cell r="D88" t="str">
            <v>3 Year Renewal Extended Warranty for (1) Smart-UPS 3.1-4kVA</v>
          </cell>
          <cell r="E88">
            <v>15594</v>
          </cell>
          <cell r="F88">
            <v>4.9146341463414636E-2</v>
          </cell>
          <cell r="G88">
            <v>9.8612716763005787E-2</v>
          </cell>
          <cell r="H88">
            <v>16400</v>
          </cell>
          <cell r="I88">
            <v>5.2023121387283239E-2</v>
          </cell>
          <cell r="J88">
            <v>17300</v>
          </cell>
          <cell r="K88">
            <v>0.25553278688524583</v>
          </cell>
          <cell r="L88">
            <v>23238.095238095237</v>
          </cell>
          <cell r="M88">
            <v>24400</v>
          </cell>
        </row>
        <row r="89">
          <cell r="C89" t="str">
            <v>WEXT3YR-SU-04-NOBATT</v>
          </cell>
          <cell r="D89" t="str">
            <v>1 Year Renewal Extended Warranty for (1)</v>
          </cell>
          <cell r="E89">
            <v>11695.5</v>
          </cell>
          <cell r="F89">
            <v>5.0000000000000079E-2</v>
          </cell>
          <cell r="G89">
            <v>0.1</v>
          </cell>
          <cell r="H89">
            <v>12311.052631578948</v>
          </cell>
          <cell r="I89">
            <v>5.2631578947368342E-2</v>
          </cell>
          <cell r="J89">
            <v>12995</v>
          </cell>
          <cell r="K89">
            <v>0.24983506514926598</v>
          </cell>
          <cell r="L89">
            <v>17322.857142857141</v>
          </cell>
          <cell r="M89">
            <v>18189</v>
          </cell>
        </row>
        <row r="90">
          <cell r="C90" t="str">
            <v>WEXT3YR-SU-05</v>
          </cell>
          <cell r="D90" t="str">
            <v>3 Year Renewal Extended Warranty for (1) Smart-UPS 5-7kVA</v>
          </cell>
          <cell r="E90">
            <v>25185</v>
          </cell>
          <cell r="F90">
            <v>4.9622641509433962E-2</v>
          </cell>
          <cell r="G90">
            <v>9.7311827956989241E-2</v>
          </cell>
          <cell r="H90">
            <v>26500</v>
          </cell>
          <cell r="I90">
            <v>5.0179211469534052E-2</v>
          </cell>
          <cell r="J90">
            <v>27900</v>
          </cell>
          <cell r="K90">
            <v>0.25458015267175571</v>
          </cell>
          <cell r="L90">
            <v>37428.571428571428</v>
          </cell>
          <cell r="M90">
            <v>39300</v>
          </cell>
        </row>
        <row r="91">
          <cell r="C91" t="str">
            <v>WEXT3YR-SU-05-NOBATT</v>
          </cell>
          <cell r="D91" t="str">
            <v>1 Year Renewal Extended Warranty for (1)</v>
          </cell>
          <cell r="E91">
            <v>16370</v>
          </cell>
          <cell r="F91">
            <v>4.9912942542077773E-2</v>
          </cell>
          <cell r="G91">
            <v>9.7325613454645715E-2</v>
          </cell>
          <cell r="H91">
            <v>17230</v>
          </cell>
          <cell r="I91">
            <v>4.9903501516404741E-2</v>
          </cell>
          <cell r="J91">
            <v>18135</v>
          </cell>
          <cell r="K91">
            <v>0.25459328373545975</v>
          </cell>
          <cell r="L91">
            <v>24329</v>
          </cell>
          <cell r="M91">
            <v>25545</v>
          </cell>
        </row>
        <row r="92">
          <cell r="C92" t="str">
            <v>WEXT3YR-SU-06</v>
          </cell>
          <cell r="D92" t="str">
            <v>3 Year Renewal Extended Warranty for (1) Smart-UPS 8-10kVA</v>
          </cell>
          <cell r="E92">
            <v>34500</v>
          </cell>
          <cell r="F92">
            <v>4.9586776859504134E-2</v>
          </cell>
          <cell r="G92">
            <v>9.921671018276762E-2</v>
          </cell>
          <cell r="H92">
            <v>36300</v>
          </cell>
          <cell r="I92">
            <v>5.2219321148825062E-2</v>
          </cell>
          <cell r="J92">
            <v>38300</v>
          </cell>
          <cell r="K92">
            <v>0.25527777777777777</v>
          </cell>
          <cell r="L92">
            <v>51428.571428571428</v>
          </cell>
          <cell r="M92">
            <v>54000</v>
          </cell>
        </row>
        <row r="93">
          <cell r="C93" t="str">
            <v>WEXT3YR-SU-06-NOBATT</v>
          </cell>
          <cell r="D93" t="str">
            <v>1 Year Renewal Extended Warranty for (1)</v>
          </cell>
          <cell r="E93">
            <v>22425</v>
          </cell>
          <cell r="F93">
            <v>4.9788135593220338E-2</v>
          </cell>
          <cell r="G93">
            <v>9.921671018276762E-2</v>
          </cell>
          <cell r="H93">
            <v>23600</v>
          </cell>
          <cell r="I93">
            <v>5.2018477605944968E-2</v>
          </cell>
          <cell r="J93">
            <v>24895</v>
          </cell>
          <cell r="K93">
            <v>0.25528732537617038</v>
          </cell>
          <cell r="L93">
            <v>33429</v>
          </cell>
          <cell r="M93">
            <v>35100</v>
          </cell>
        </row>
        <row r="94">
          <cell r="C94" t="str">
            <v>WEXT3YR-SU-07</v>
          </cell>
          <cell r="D94" t="str">
            <v>3 Year Renewal Extended Warranty for (1) Smart-UPS 15K</v>
          </cell>
          <cell r="E94">
            <v>81995</v>
          </cell>
          <cell r="F94">
            <v>4.6569767441860463E-2</v>
          </cell>
          <cell r="G94">
            <v>9.895604395604396E-2</v>
          </cell>
          <cell r="H94">
            <v>86000</v>
          </cell>
          <cell r="I94">
            <v>5.4945054945054944E-2</v>
          </cell>
          <cell r="J94">
            <v>91000</v>
          </cell>
          <cell r="K94">
            <v>0.25351562499999991</v>
          </cell>
          <cell r="L94">
            <v>121904.76190476189</v>
          </cell>
          <cell r="M94">
            <v>128000</v>
          </cell>
        </row>
        <row r="95">
          <cell r="C95" t="str">
            <v>WEXT3YR-SU-07-NOBATT</v>
          </cell>
          <cell r="D95" t="str">
            <v>1 Year Renewal Extended Warranty for (1)</v>
          </cell>
          <cell r="E95">
            <v>53297</v>
          </cell>
          <cell r="F95">
            <v>4.9964349376114083E-2</v>
          </cell>
          <cell r="G95">
            <v>9.8951817413355875E-2</v>
          </cell>
          <cell r="H95">
            <v>56100</v>
          </cell>
          <cell r="I95">
            <v>5.1563820794590022E-2</v>
          </cell>
          <cell r="J95">
            <v>59150</v>
          </cell>
          <cell r="K95">
            <v>0.25351472778212475</v>
          </cell>
          <cell r="L95">
            <v>79238</v>
          </cell>
          <cell r="M95">
            <v>83200</v>
          </cell>
        </row>
        <row r="96">
          <cell r="C96" t="str">
            <v>WEXT3YR-SU-08</v>
          </cell>
          <cell r="D96" t="str">
            <v>3 Year Renewal Extended Warranty for (1) Smart-UPS 20K</v>
          </cell>
          <cell r="E96">
            <v>91770</v>
          </cell>
          <cell r="F96">
            <v>4.4062499999999998E-2</v>
          </cell>
          <cell r="G96">
            <v>9.1386138613861384E-2</v>
          </cell>
          <cell r="H96">
            <v>96000</v>
          </cell>
          <cell r="I96">
            <v>4.9504950495049507E-2</v>
          </cell>
          <cell r="J96">
            <v>101000</v>
          </cell>
          <cell r="K96">
            <v>0.25839160839160835</v>
          </cell>
          <cell r="L96">
            <v>136190.47619047618</v>
          </cell>
          <cell r="M96">
            <v>143000</v>
          </cell>
        </row>
        <row r="97">
          <cell r="C97" t="str">
            <v>WEXT3YR-SU-08-NOBATT</v>
          </cell>
          <cell r="D97" t="str">
            <v>1 Year Renewal Extended Warranty for (1)</v>
          </cell>
          <cell r="E97">
            <v>59651</v>
          </cell>
          <cell r="F97">
            <v>4.9992036948558687E-2</v>
          </cell>
          <cell r="G97">
            <v>9.1378522467631382E-2</v>
          </cell>
          <cell r="H97">
            <v>62790</v>
          </cell>
          <cell r="I97">
            <v>4.3564356435643561E-2</v>
          </cell>
          <cell r="J97">
            <v>65650</v>
          </cell>
          <cell r="K97">
            <v>0.25839320410284217</v>
          </cell>
          <cell r="L97">
            <v>88524</v>
          </cell>
          <cell r="M97">
            <v>92950</v>
          </cell>
        </row>
        <row r="98">
          <cell r="C98" t="str">
            <v>WEXWAR1Y-AC-04</v>
          </cell>
          <cell r="D98" t="str">
            <v>1 Year Warranty Extension for (1) Accessory (Renewal or High Volume)</v>
          </cell>
          <cell r="E98">
            <v>3795</v>
          </cell>
          <cell r="F98">
            <v>5.0000000000000044E-2</v>
          </cell>
          <cell r="G98">
            <v>9.9430469862363549E-2</v>
          </cell>
          <cell r="H98">
            <v>3994.7368421052633</v>
          </cell>
          <cell r="I98">
            <v>5.2032073539330009E-2</v>
          </cell>
          <cell r="J98">
            <v>4214</v>
          </cell>
          <cell r="K98">
            <v>0.25004449190247374</v>
          </cell>
          <cell r="L98">
            <v>5619</v>
          </cell>
          <cell r="M98">
            <v>5899.95</v>
          </cell>
        </row>
        <row r="99">
          <cell r="C99" t="str">
            <v>WNBWN002</v>
          </cell>
          <cell r="D99" t="str">
            <v>Base - 2 Year Software Support Contract (NBRK0450/NBRK0550)</v>
          </cell>
          <cell r="E99">
            <v>7521</v>
          </cell>
          <cell r="F99">
            <v>5.0000000000000058E-2</v>
          </cell>
          <cell r="G99">
            <v>9.9497126436781616E-2</v>
          </cell>
          <cell r="H99">
            <v>7916.8421052631584</v>
          </cell>
          <cell r="I99">
            <v>5.2102238354506898E-2</v>
          </cell>
          <cell r="J99">
            <v>8352</v>
          </cell>
          <cell r="K99">
            <v>0.25</v>
          </cell>
          <cell r="L99">
            <v>11136</v>
          </cell>
          <cell r="M99">
            <v>11692.800000000001</v>
          </cell>
        </row>
        <row r="100">
          <cell r="C100" t="str">
            <v>WNSC010101</v>
          </cell>
          <cell r="D100" t="str">
            <v>Data Center Management Software Configuration Base Service</v>
          </cell>
          <cell r="E100">
            <v>31510</v>
          </cell>
          <cell r="F100">
            <v>5.0000000000000031E-2</v>
          </cell>
          <cell r="G100">
            <v>9.9456987710774505E-2</v>
          </cell>
          <cell r="H100">
            <v>33168.42105263158</v>
          </cell>
          <cell r="I100">
            <v>5.2059987063973134E-2</v>
          </cell>
          <cell r="J100">
            <v>34990</v>
          </cell>
          <cell r="K100">
            <v>0.24999464128780571</v>
          </cell>
          <cell r="L100">
            <v>46653</v>
          </cell>
          <cell r="M100">
            <v>48985.65</v>
          </cell>
        </row>
        <row r="101">
          <cell r="C101" t="str">
            <v>WNSC010102</v>
          </cell>
          <cell r="D101" t="str">
            <v>Data Center Expert Basic Administration</v>
          </cell>
          <cell r="E101">
            <v>10281</v>
          </cell>
          <cell r="F101">
            <v>5.0000000000000024E-2</v>
          </cell>
          <cell r="G101">
            <v>9.94218640504555E-2</v>
          </cell>
          <cell r="H101">
            <v>10822.105263157895</v>
          </cell>
          <cell r="I101">
            <v>5.2023014789953137E-2</v>
          </cell>
          <cell r="J101">
            <v>11416</v>
          </cell>
          <cell r="K101">
            <v>0.25003284719484958</v>
          </cell>
          <cell r="L101">
            <v>15222</v>
          </cell>
          <cell r="M101">
            <v>15983.1</v>
          </cell>
        </row>
        <row r="102">
          <cell r="C102" t="str">
            <v>WNSC010103</v>
          </cell>
          <cell r="D102" t="str">
            <v>Data Center Expert Advanced Administration</v>
          </cell>
          <cell r="E102">
            <v>6854</v>
          </cell>
          <cell r="F102">
            <v>5.0000000000000024E-2</v>
          </cell>
          <cell r="G102">
            <v>9.9461306004467218E-2</v>
          </cell>
          <cell r="H102">
            <v>7214.7368421052633</v>
          </cell>
          <cell r="I102">
            <v>5.206453263628126E-2</v>
          </cell>
          <cell r="J102">
            <v>7611</v>
          </cell>
          <cell r="K102">
            <v>0.24992608652803786</v>
          </cell>
          <cell r="L102">
            <v>10147</v>
          </cell>
          <cell r="M102">
            <v>10654.35</v>
          </cell>
        </row>
        <row r="103">
          <cell r="C103" t="str">
            <v>WNSC010104</v>
          </cell>
          <cell r="D103" t="str">
            <v>Data Center Expert Alarm Threshold Configuration</v>
          </cell>
          <cell r="E103">
            <v>575</v>
          </cell>
          <cell r="F103">
            <v>5.0000000000000058E-2</v>
          </cell>
          <cell r="G103">
            <v>9.8746081504702196E-2</v>
          </cell>
          <cell r="H103">
            <v>605.26315789473688</v>
          </cell>
          <cell r="I103">
            <v>5.1311664741791725E-2</v>
          </cell>
          <cell r="J103">
            <v>638</v>
          </cell>
          <cell r="K103">
            <v>0.25029377203290248</v>
          </cell>
          <cell r="L103">
            <v>851</v>
          </cell>
          <cell r="M103">
            <v>893.55000000000007</v>
          </cell>
        </row>
        <row r="104">
          <cell r="C104" t="str">
            <v>WNSC010105</v>
          </cell>
          <cell r="D104" t="str">
            <v>Data Center Expert Alarm Action Configuration</v>
          </cell>
          <cell r="E104">
            <v>575</v>
          </cell>
          <cell r="F104">
            <v>5.0000000000000058E-2</v>
          </cell>
          <cell r="G104">
            <v>9.8746081504702196E-2</v>
          </cell>
          <cell r="H104">
            <v>605.26315789473688</v>
          </cell>
          <cell r="I104">
            <v>5.1311664741791725E-2</v>
          </cell>
          <cell r="J104">
            <v>638</v>
          </cell>
          <cell r="K104">
            <v>0.25029377203290248</v>
          </cell>
          <cell r="L104">
            <v>851</v>
          </cell>
          <cell r="M104">
            <v>893.55000000000007</v>
          </cell>
        </row>
        <row r="105">
          <cell r="C105" t="str">
            <v>WNSC010106</v>
          </cell>
          <cell r="D105" t="str">
            <v>Data Center Expert Alarm Profile Configuration</v>
          </cell>
          <cell r="E105">
            <v>1725</v>
          </cell>
          <cell r="F105">
            <v>5.0000000000000058E-2</v>
          </cell>
          <cell r="G105">
            <v>9.9686847599164921E-2</v>
          </cell>
          <cell r="H105">
            <v>1815.7894736842106</v>
          </cell>
          <cell r="I105">
            <v>5.2301944841226182E-2</v>
          </cell>
          <cell r="J105">
            <v>1916</v>
          </cell>
          <cell r="K105">
            <v>0.24980422866092403</v>
          </cell>
          <cell r="L105">
            <v>2554</v>
          </cell>
          <cell r="M105">
            <v>2681.7000000000003</v>
          </cell>
        </row>
        <row r="106">
          <cell r="C106" t="str">
            <v>WNSC010107</v>
          </cell>
          <cell r="D106" t="str">
            <v>Data Center Expert Remote Management Configuration</v>
          </cell>
          <cell r="E106">
            <v>3427</v>
          </cell>
          <cell r="F106">
            <v>5.0000000000000024E-2</v>
          </cell>
          <cell r="G106">
            <v>9.957961114030478E-2</v>
          </cell>
          <cell r="H106">
            <v>3607.3684210526317</v>
          </cell>
          <cell r="I106">
            <v>5.2189064358215534E-2</v>
          </cell>
          <cell r="J106">
            <v>3806</v>
          </cell>
          <cell r="K106">
            <v>0.24990145841545133</v>
          </cell>
          <cell r="L106">
            <v>5074</v>
          </cell>
          <cell r="M106">
            <v>5327.7</v>
          </cell>
        </row>
        <row r="107">
          <cell r="C107" t="str">
            <v>WNSC010108</v>
          </cell>
          <cell r="D107" t="str">
            <v>Data Center Expert Network Management Configuration</v>
          </cell>
          <cell r="E107">
            <v>874</v>
          </cell>
          <cell r="F107">
            <v>0.05</v>
          </cell>
          <cell r="G107">
            <v>9.8969072164948449E-2</v>
          </cell>
          <cell r="H107">
            <v>920</v>
          </cell>
          <cell r="I107">
            <v>5.1546391752577317E-2</v>
          </cell>
          <cell r="J107">
            <v>970</v>
          </cell>
          <cell r="K107">
            <v>0.25038639876352398</v>
          </cell>
          <cell r="L107">
            <v>1294</v>
          </cell>
          <cell r="M107">
            <v>1358.7</v>
          </cell>
        </row>
        <row r="108">
          <cell r="C108" t="str">
            <v>WNSC010109</v>
          </cell>
          <cell r="D108" t="str">
            <v>Data Center Expert Building Management Configuration</v>
          </cell>
          <cell r="E108">
            <v>6854</v>
          </cell>
          <cell r="F108">
            <v>5.0000000000000024E-2</v>
          </cell>
          <cell r="G108">
            <v>9.9461306004467218E-2</v>
          </cell>
          <cell r="H108">
            <v>7214.7368421052633</v>
          </cell>
          <cell r="I108">
            <v>5.206453263628126E-2</v>
          </cell>
          <cell r="J108">
            <v>7611</v>
          </cell>
          <cell r="K108">
            <v>0.24992608652803786</v>
          </cell>
          <cell r="L108">
            <v>10147</v>
          </cell>
          <cell r="M108">
            <v>10654.35</v>
          </cell>
        </row>
        <row r="109">
          <cell r="C109" t="str">
            <v>WNSC010110</v>
          </cell>
          <cell r="D109" t="str">
            <v>Data Center Expert Surveillance Configuration</v>
          </cell>
          <cell r="E109">
            <v>575</v>
          </cell>
          <cell r="F109">
            <v>5.0000000000000058E-2</v>
          </cell>
          <cell r="G109">
            <v>9.8746081504702196E-2</v>
          </cell>
          <cell r="H109">
            <v>605.26315789473688</v>
          </cell>
          <cell r="I109">
            <v>5.1311664741791725E-2</v>
          </cell>
          <cell r="J109">
            <v>638</v>
          </cell>
          <cell r="K109">
            <v>0.25029377203290248</v>
          </cell>
          <cell r="L109">
            <v>851</v>
          </cell>
          <cell r="M109">
            <v>893.55000000000007</v>
          </cell>
        </row>
        <row r="110">
          <cell r="C110" t="str">
            <v>WNSC010201</v>
          </cell>
          <cell r="D110" t="str">
            <v>Data Center Operation Floor Catalog Creation</v>
          </cell>
          <cell r="E110">
            <v>575</v>
          </cell>
          <cell r="F110">
            <v>5.0000000000000058E-2</v>
          </cell>
          <cell r="G110">
            <v>9.8746081504702196E-2</v>
          </cell>
          <cell r="H110">
            <v>605.26315789473688</v>
          </cell>
          <cell r="I110">
            <v>5.1311664741791725E-2</v>
          </cell>
          <cell r="J110">
            <v>638</v>
          </cell>
          <cell r="K110">
            <v>0.25029377203290248</v>
          </cell>
          <cell r="L110">
            <v>851</v>
          </cell>
          <cell r="M110">
            <v>893.55000000000007</v>
          </cell>
        </row>
        <row r="111">
          <cell r="C111" t="str">
            <v>WNSC010202</v>
          </cell>
          <cell r="D111" t="str">
            <v>Data Center Operation RackMount Catalog Creation</v>
          </cell>
          <cell r="E111">
            <v>1127</v>
          </cell>
          <cell r="F111">
            <v>4.9999999999999961E-2</v>
          </cell>
          <cell r="G111">
            <v>9.9840255591054319E-2</v>
          </cell>
          <cell r="H111">
            <v>1186.3157894736842</v>
          </cell>
          <cell r="I111">
            <v>5.2463426937951946E-2</v>
          </cell>
          <cell r="J111">
            <v>1252</v>
          </cell>
          <cell r="K111">
            <v>0.24985020970641103</v>
          </cell>
          <cell r="L111">
            <v>1669</v>
          </cell>
          <cell r="M111">
            <v>1752.45</v>
          </cell>
        </row>
        <row r="112">
          <cell r="C112" t="str">
            <v>WNSC010203</v>
          </cell>
          <cell r="D112" t="str">
            <v>Data Center Operation Floor Layout Creation</v>
          </cell>
          <cell r="E112">
            <v>115</v>
          </cell>
          <cell r="F112">
            <v>5.000000000000001E-2</v>
          </cell>
          <cell r="G112">
            <v>0.1015625</v>
          </cell>
          <cell r="H112">
            <v>121.05263157894737</v>
          </cell>
          <cell r="I112">
            <v>5.4276315789473673E-2</v>
          </cell>
          <cell r="J112">
            <v>128</v>
          </cell>
          <cell r="K112">
            <v>0.24705882352941178</v>
          </cell>
          <cell r="L112">
            <v>170</v>
          </cell>
          <cell r="M112">
            <v>178.5</v>
          </cell>
        </row>
        <row r="113">
          <cell r="C113" t="str">
            <v>WNSC010204</v>
          </cell>
          <cell r="D113" t="str">
            <v>Data Center Operation Floor Equipment Identification</v>
          </cell>
          <cell r="E113">
            <v>115</v>
          </cell>
          <cell r="F113">
            <v>5.000000000000001E-2</v>
          </cell>
          <cell r="G113">
            <v>0.1015625</v>
          </cell>
          <cell r="H113">
            <v>121.05263157894737</v>
          </cell>
          <cell r="I113">
            <v>5.4276315789473673E-2</v>
          </cell>
          <cell r="J113">
            <v>128</v>
          </cell>
          <cell r="K113">
            <v>0.24705882352941178</v>
          </cell>
          <cell r="L113">
            <v>170</v>
          </cell>
          <cell r="M113">
            <v>178.5</v>
          </cell>
        </row>
        <row r="114">
          <cell r="C114" t="str">
            <v>WNSC010205</v>
          </cell>
          <cell r="D114" t="str">
            <v>Data Center Operation Rack PDU Assessment</v>
          </cell>
          <cell r="E114">
            <v>115</v>
          </cell>
          <cell r="F114">
            <v>5.000000000000001E-2</v>
          </cell>
          <cell r="G114">
            <v>0.1015625</v>
          </cell>
          <cell r="H114">
            <v>121.05263157894737</v>
          </cell>
          <cell r="I114">
            <v>5.4276315789473673E-2</v>
          </cell>
          <cell r="J114">
            <v>128</v>
          </cell>
          <cell r="K114">
            <v>0.24705882352941178</v>
          </cell>
          <cell r="L114">
            <v>170</v>
          </cell>
          <cell r="M114">
            <v>178.5</v>
          </cell>
        </row>
        <row r="115">
          <cell r="C115" t="str">
            <v>WNSC010206</v>
          </cell>
          <cell r="D115" t="str">
            <v>Data Center Operation Power Dependency Configuration</v>
          </cell>
          <cell r="E115">
            <v>172.5</v>
          </cell>
          <cell r="F115">
            <v>5.0000000000000086E-2</v>
          </cell>
          <cell r="G115">
            <v>9.6858638743455502E-2</v>
          </cell>
          <cell r="H115">
            <v>181.57894736842107</v>
          </cell>
          <cell r="I115">
            <v>4.9324882887847803E-2</v>
          </cell>
          <cell r="J115">
            <v>191</v>
          </cell>
          <cell r="K115">
            <v>0.25098039215686274</v>
          </cell>
          <cell r="L115">
            <v>255</v>
          </cell>
          <cell r="M115">
            <v>267.75</v>
          </cell>
        </row>
        <row r="116">
          <cell r="C116" t="str">
            <v>WNSC010207</v>
          </cell>
          <cell r="D116" t="str">
            <v>Data Center Operation IT Device Assessment</v>
          </cell>
          <cell r="E116">
            <v>874</v>
          </cell>
          <cell r="F116">
            <v>0.05</v>
          </cell>
          <cell r="G116">
            <v>9.8969072164948449E-2</v>
          </cell>
          <cell r="H116">
            <v>920</v>
          </cell>
          <cell r="I116">
            <v>5.1546391752577317E-2</v>
          </cell>
          <cell r="J116">
            <v>970</v>
          </cell>
          <cell r="K116">
            <v>0.25038639876352398</v>
          </cell>
          <cell r="L116">
            <v>1294</v>
          </cell>
          <cell r="M116">
            <v>1358.7</v>
          </cell>
        </row>
        <row r="117">
          <cell r="C117" t="str">
            <v>WNSC010208</v>
          </cell>
          <cell r="D117" t="str">
            <v>Data Center Operation Device Assignment</v>
          </cell>
          <cell r="E117">
            <v>57.5</v>
          </cell>
          <cell r="F117">
            <v>5.000000000000001E-2</v>
          </cell>
          <cell r="G117">
            <v>0.1015625</v>
          </cell>
          <cell r="H117">
            <v>60.526315789473685</v>
          </cell>
          <cell r="I117">
            <v>5.4276315789473673E-2</v>
          </cell>
          <cell r="J117">
            <v>64</v>
          </cell>
          <cell r="K117">
            <v>0.24705882352941178</v>
          </cell>
          <cell r="L117">
            <v>85</v>
          </cell>
          <cell r="M117">
            <v>89.25</v>
          </cell>
        </row>
        <row r="118">
          <cell r="C118" t="str">
            <v>WNSC010209</v>
          </cell>
          <cell r="D118" t="str">
            <v>Data Center Mobile Installation</v>
          </cell>
          <cell r="E118">
            <v>1725</v>
          </cell>
          <cell r="F118">
            <v>5.0000000000000058E-2</v>
          </cell>
          <cell r="G118">
            <v>9.9686847599164921E-2</v>
          </cell>
          <cell r="H118">
            <v>1815.7894736842106</v>
          </cell>
          <cell r="I118">
            <v>5.2301944841226182E-2</v>
          </cell>
          <cell r="J118">
            <v>1916</v>
          </cell>
          <cell r="K118">
            <v>0.24980422866092403</v>
          </cell>
          <cell r="L118">
            <v>2554</v>
          </cell>
          <cell r="M118">
            <v>2681.7000000000003</v>
          </cell>
        </row>
        <row r="119">
          <cell r="C119" t="str">
            <v>WNSC010210</v>
          </cell>
          <cell r="D119" t="str">
            <v>Data Center Operation Labeling Service</v>
          </cell>
          <cell r="E119">
            <v>57.5</v>
          </cell>
          <cell r="F119">
            <v>5.000000000000001E-2</v>
          </cell>
          <cell r="G119">
            <v>0.1015625</v>
          </cell>
          <cell r="H119">
            <v>60.526315789473685</v>
          </cell>
          <cell r="I119">
            <v>5.4276315789473673E-2</v>
          </cell>
          <cell r="J119">
            <v>64</v>
          </cell>
          <cell r="K119">
            <v>0.24705882352941178</v>
          </cell>
          <cell r="L119">
            <v>85</v>
          </cell>
          <cell r="M119">
            <v>89.25</v>
          </cell>
        </row>
        <row r="120">
          <cell r="C120" t="str">
            <v>WNSC010301</v>
          </cell>
          <cell r="D120" t="str">
            <v>Data Center Capacity Policy Configuration</v>
          </cell>
          <cell r="E120">
            <v>1725</v>
          </cell>
          <cell r="F120">
            <v>5.0000000000000058E-2</v>
          </cell>
          <cell r="G120">
            <v>9.9686847599164921E-2</v>
          </cell>
          <cell r="H120">
            <v>1815.7894736842106</v>
          </cell>
          <cell r="I120">
            <v>5.2301944841226182E-2</v>
          </cell>
          <cell r="J120">
            <v>1916</v>
          </cell>
          <cell r="K120">
            <v>0.24980422866092403</v>
          </cell>
          <cell r="L120">
            <v>2554</v>
          </cell>
          <cell r="M120">
            <v>2681.7000000000003</v>
          </cell>
        </row>
        <row r="121">
          <cell r="C121" t="str">
            <v>WNSC010302</v>
          </cell>
          <cell r="D121" t="str">
            <v>Data Center Capacity Advanced Power Configuration</v>
          </cell>
          <cell r="E121">
            <v>575</v>
          </cell>
          <cell r="F121">
            <v>5.0000000000000058E-2</v>
          </cell>
          <cell r="G121">
            <v>9.8746081504702196E-2</v>
          </cell>
          <cell r="H121">
            <v>605.26315789473688</v>
          </cell>
          <cell r="I121">
            <v>5.1311664741791725E-2</v>
          </cell>
          <cell r="J121">
            <v>638</v>
          </cell>
          <cell r="K121">
            <v>0.25029377203290248</v>
          </cell>
          <cell r="L121">
            <v>851</v>
          </cell>
          <cell r="M121">
            <v>893.55000000000007</v>
          </cell>
        </row>
        <row r="122">
          <cell r="C122" t="str">
            <v>WNSC010401</v>
          </cell>
          <cell r="D122" t="str">
            <v>Data Center Expert Post Configuration Review</v>
          </cell>
          <cell r="E122">
            <v>14513</v>
          </cell>
          <cell r="F122">
            <v>5.0000000000000031E-2</v>
          </cell>
          <cell r="G122">
            <v>9.9466368826011411E-2</v>
          </cell>
          <cell r="H122">
            <v>15276.842105263158</v>
          </cell>
          <cell r="I122">
            <v>5.2069861922117253E-2</v>
          </cell>
          <cell r="J122">
            <v>16116</v>
          </cell>
          <cell r="K122">
            <v>0.25</v>
          </cell>
          <cell r="L122">
            <v>21488</v>
          </cell>
          <cell r="M122">
            <v>22562.400000000001</v>
          </cell>
        </row>
        <row r="123">
          <cell r="C123" t="str">
            <v>WNSC010402</v>
          </cell>
          <cell r="D123" t="str">
            <v>Data Center Capacity Post Configuration Review</v>
          </cell>
          <cell r="E123">
            <v>14513</v>
          </cell>
          <cell r="F123">
            <v>5.0000000000000031E-2</v>
          </cell>
          <cell r="G123">
            <v>9.9466368826011411E-2</v>
          </cell>
          <cell r="H123">
            <v>15276.842105263158</v>
          </cell>
          <cell r="I123">
            <v>5.2069861922117253E-2</v>
          </cell>
          <cell r="J123">
            <v>16116</v>
          </cell>
          <cell r="K123">
            <v>0.25</v>
          </cell>
          <cell r="L123">
            <v>21488</v>
          </cell>
          <cell r="M123">
            <v>22562.400000000001</v>
          </cell>
        </row>
        <row r="124">
          <cell r="C124" t="str">
            <v>WNSC010403</v>
          </cell>
          <cell r="D124" t="str">
            <v>Data Center Operation Post Configuration Review</v>
          </cell>
          <cell r="E124">
            <v>14513</v>
          </cell>
          <cell r="F124">
            <v>5.0000000000000031E-2</v>
          </cell>
          <cell r="G124">
            <v>9.9466368826011411E-2</v>
          </cell>
          <cell r="H124">
            <v>15276.842105263158</v>
          </cell>
          <cell r="I124">
            <v>5.2069861922117253E-2</v>
          </cell>
          <cell r="J124">
            <v>16116</v>
          </cell>
          <cell r="K124">
            <v>0.25</v>
          </cell>
          <cell r="L124">
            <v>21488</v>
          </cell>
          <cell r="M124">
            <v>22562.400000000001</v>
          </cell>
        </row>
        <row r="125">
          <cell r="C125" t="str">
            <v>WNSC010404</v>
          </cell>
          <cell r="D125" t="str">
            <v>Data Center Change Post Configuration Review</v>
          </cell>
          <cell r="E125">
            <v>14513</v>
          </cell>
          <cell r="F125">
            <v>5.0000000000000031E-2</v>
          </cell>
          <cell r="G125">
            <v>9.9466368826011411E-2</v>
          </cell>
          <cell r="H125">
            <v>15276.842105263158</v>
          </cell>
          <cell r="I125">
            <v>5.2069861922117253E-2</v>
          </cell>
          <cell r="J125">
            <v>16116</v>
          </cell>
          <cell r="K125">
            <v>0.25</v>
          </cell>
          <cell r="L125">
            <v>21488</v>
          </cell>
          <cell r="M125">
            <v>22562.400000000001</v>
          </cell>
        </row>
        <row r="126">
          <cell r="C126" t="str">
            <v>WNSC0105</v>
          </cell>
          <cell r="D126" t="str">
            <v>Data Center Follow On Preparation Service</v>
          </cell>
          <cell r="E126">
            <v>40365</v>
          </cell>
          <cell r="F126">
            <v>5.000000000000001E-2</v>
          </cell>
          <cell r="G126">
            <v>9.9437776092097627E-2</v>
          </cell>
          <cell r="H126">
            <v>42489.473684210527</v>
          </cell>
          <cell r="I126">
            <v>5.2039764307471183E-2</v>
          </cell>
          <cell r="J126">
            <v>44822</v>
          </cell>
          <cell r="K126">
            <v>0.25000418319026824</v>
          </cell>
          <cell r="L126">
            <v>59763</v>
          </cell>
          <cell r="M126">
            <v>62751.15</v>
          </cell>
        </row>
        <row r="127">
          <cell r="C127" t="str">
            <v>WOE2YR-PX-72</v>
          </cell>
          <cell r="D127" t="str">
            <v>2 Year Onsite Warranty Extension for Symmetra PX 64kW with PDU/XR</v>
          </cell>
          <cell r="E127">
            <v>291295</v>
          </cell>
          <cell r="F127">
            <v>5.0000000000000079E-2</v>
          </cell>
          <cell r="G127">
            <v>9.944042540035862E-2</v>
          </cell>
          <cell r="H127">
            <v>306626.31578947371</v>
          </cell>
          <cell r="I127">
            <v>5.2042553053008998E-2</v>
          </cell>
          <cell r="J127">
            <v>323460</v>
          </cell>
          <cell r="K127">
            <v>0.25</v>
          </cell>
          <cell r="L127">
            <v>431280</v>
          </cell>
          <cell r="M127">
            <v>452844</v>
          </cell>
        </row>
        <row r="128">
          <cell r="C128" t="str">
            <v>WOEBAT2YR-PX-A3</v>
          </cell>
          <cell r="D128" t="str">
            <v>(2) Year On-Site Warranty Extension Service Plan for (1) Symmetra PX 160 Battery Frame</v>
          </cell>
          <cell r="E128">
            <v>183854.4</v>
          </cell>
          <cell r="F128">
            <v>5.0000000000000107E-2</v>
          </cell>
          <cell r="G128">
            <v>9.9437192329357618E-2</v>
          </cell>
          <cell r="H128">
            <v>193530.94736842107</v>
          </cell>
          <cell r="I128">
            <v>5.2039149820376343E-2</v>
          </cell>
          <cell r="J128">
            <v>204155</v>
          </cell>
          <cell r="K128">
            <v>0.25000091841870342</v>
          </cell>
          <cell r="L128">
            <v>272207</v>
          </cell>
          <cell r="M128">
            <v>285817.35000000003</v>
          </cell>
        </row>
        <row r="129">
          <cell r="C129" t="str">
            <v>WPMV5X8-PX-63</v>
          </cell>
          <cell r="D129" t="str">
            <v>(1) Additional Contract PM Visit 5X8 for (1) External Battery Cabinet for Symmetra PX 160kW</v>
          </cell>
          <cell r="E129">
            <v>5888</v>
          </cell>
          <cell r="F129">
            <v>5.0000000000000093E-2</v>
          </cell>
          <cell r="G129">
            <v>9.9418782502294273E-2</v>
          </cell>
          <cell r="H129">
            <v>6197.8947368421059</v>
          </cell>
          <cell r="I129">
            <v>5.2019771055046515E-2</v>
          </cell>
          <cell r="J129">
            <v>6538</v>
          </cell>
          <cell r="K129">
            <v>0.2499713204083974</v>
          </cell>
          <cell r="L129">
            <v>8717</v>
          </cell>
          <cell r="M129">
            <v>9152.85</v>
          </cell>
        </row>
        <row r="130">
          <cell r="C130" t="str">
            <v>WPMV-PX-72</v>
          </cell>
          <cell r="D130" t="str">
            <v>(1) Additional Contract Preventive Maintenance Visit 5X8 for (1) Symmetra PX 64k160H and PDU</v>
          </cell>
          <cell r="E130">
            <v>8786</v>
          </cell>
          <cell r="F130">
            <v>5.0000000000000121E-2</v>
          </cell>
          <cell r="G130">
            <v>9.9425994259942599E-2</v>
          </cell>
          <cell r="H130">
            <v>9248.4210526315801</v>
          </cell>
          <cell r="I130">
            <v>5.2027362378886832E-2</v>
          </cell>
          <cell r="J130">
            <v>9756</v>
          </cell>
          <cell r="K130">
            <v>0.25</v>
          </cell>
          <cell r="L130">
            <v>13008</v>
          </cell>
          <cell r="M130">
            <v>13658.400000000001</v>
          </cell>
        </row>
        <row r="131">
          <cell r="C131" t="str">
            <v xml:space="preserve">WRMS1YR100N-01 </v>
          </cell>
          <cell r="D131" t="str">
            <v xml:space="preserve">1 Year of Remote Monitoring Service for (100) Nodes </v>
          </cell>
          <cell r="E131">
            <v>128278.5</v>
          </cell>
          <cell r="F131">
            <v>4.9788888888888889E-2</v>
          </cell>
          <cell r="G131">
            <v>9.6630281690140846E-2</v>
          </cell>
          <cell r="H131">
            <v>135000</v>
          </cell>
          <cell r="I131">
            <v>4.9295774647887321E-2</v>
          </cell>
          <cell r="J131">
            <v>142000</v>
          </cell>
          <cell r="K131">
            <v>0.25263157894736843</v>
          </cell>
          <cell r="L131">
            <v>190000</v>
          </cell>
          <cell r="M131">
            <v>199500</v>
          </cell>
        </row>
        <row r="132">
          <cell r="C132" t="str">
            <v xml:space="preserve">WRMS1YR1N-01 </v>
          </cell>
          <cell r="D132" t="str">
            <v>1 Year of Remote Monitoring Service for (1) Node</v>
          </cell>
          <cell r="E132">
            <v>2565.5700000000002</v>
          </cell>
          <cell r="F132">
            <v>4.9788888888888827E-2</v>
          </cell>
          <cell r="G132">
            <v>9.9799999999999944E-2</v>
          </cell>
          <cell r="H132">
            <v>2700</v>
          </cell>
          <cell r="I132">
            <v>5.2631578947368418E-2</v>
          </cell>
          <cell r="J132">
            <v>2850</v>
          </cell>
          <cell r="K132">
            <v>0.25</v>
          </cell>
          <cell r="L132">
            <v>3800</v>
          </cell>
          <cell r="M132">
            <v>3990</v>
          </cell>
        </row>
        <row r="133">
          <cell r="C133" t="str">
            <v>WRMS1YR1N-01-NI</v>
          </cell>
          <cell r="D133" t="str">
            <v>1 Year of Remote Monitoring Service for (1) Node - No Installation</v>
          </cell>
          <cell r="E133">
            <v>1539.3420000000001</v>
          </cell>
          <cell r="F133">
            <v>4.9788888888888827E-2</v>
          </cell>
          <cell r="G133">
            <v>9.9799999999999944E-2</v>
          </cell>
          <cell r="H133">
            <v>1620</v>
          </cell>
          <cell r="I133">
            <v>5.2631578947368418E-2</v>
          </cell>
          <cell r="J133">
            <v>1710</v>
          </cell>
          <cell r="K133">
            <v>0.25156315131304707</v>
          </cell>
          <cell r="L133">
            <v>2284.7619047619046</v>
          </cell>
          <cell r="M133">
            <v>2399</v>
          </cell>
        </row>
        <row r="134">
          <cell r="C134" t="str">
            <v xml:space="preserve">WRMS1YR25N-01 </v>
          </cell>
          <cell r="D134" t="str">
            <v xml:space="preserve">1 Year of Remote Monitoring Service for (25) Nodes </v>
          </cell>
          <cell r="E134">
            <v>41145.57</v>
          </cell>
          <cell r="F134">
            <v>5.4124827586206903E-2</v>
          </cell>
          <cell r="G134">
            <v>9.7684868421052631E-2</v>
          </cell>
          <cell r="H134">
            <v>43500</v>
          </cell>
          <cell r="I134">
            <v>4.6052631578947366E-2</v>
          </cell>
          <cell r="J134">
            <v>45600</v>
          </cell>
          <cell r="K134">
            <v>0.25175808720112514</v>
          </cell>
          <cell r="L134">
            <v>60942.857142857138</v>
          </cell>
          <cell r="M134">
            <v>63990</v>
          </cell>
        </row>
        <row r="135">
          <cell r="C135" t="str">
            <v xml:space="preserve">WRMS2YR100N-01 </v>
          </cell>
          <cell r="D135" t="str">
            <v xml:space="preserve">2 Years of Remote Monitoring Service for (100) Nodes </v>
          </cell>
          <cell r="E135">
            <v>241118.57</v>
          </cell>
          <cell r="F135">
            <v>5.071429133858265E-2</v>
          </cell>
          <cell r="G135">
            <v>9.6934194756554279E-2</v>
          </cell>
          <cell r="H135">
            <v>254000</v>
          </cell>
          <cell r="I135">
            <v>4.8689138576779027E-2</v>
          </cell>
          <cell r="J135">
            <v>267000</v>
          </cell>
          <cell r="K135">
            <v>0.25238006346835912</v>
          </cell>
          <cell r="L135">
            <v>357133.33333333331</v>
          </cell>
          <cell r="M135">
            <v>374990</v>
          </cell>
        </row>
        <row r="136">
          <cell r="C136" t="str">
            <v xml:space="preserve">WRMS2YR1N-01 </v>
          </cell>
          <cell r="D136" t="str">
            <v>2 Years of Remote Monitoring Service for (1) Node</v>
          </cell>
          <cell r="E136">
            <v>4816.07</v>
          </cell>
          <cell r="F136">
            <v>5.56725490196079E-2</v>
          </cell>
          <cell r="G136">
            <v>9.9800000000000055E-2</v>
          </cell>
          <cell r="H136">
            <v>5100</v>
          </cell>
          <cell r="I136">
            <v>4.6728971962616821E-2</v>
          </cell>
          <cell r="J136">
            <v>5350</v>
          </cell>
          <cell r="K136">
            <v>0.24999999999999997</v>
          </cell>
          <cell r="L136">
            <v>7133.333333333333</v>
          </cell>
          <cell r="M136">
            <v>7490</v>
          </cell>
        </row>
        <row r="137">
          <cell r="C137" t="str">
            <v>WRMS2YR1N-01-NI</v>
          </cell>
          <cell r="D137" t="str">
            <v>2 Years of Remote Monitoring Service for (1) Node - No Installation</v>
          </cell>
          <cell r="E137">
            <v>2889.6419999999998</v>
          </cell>
          <cell r="F137">
            <v>5.56725490196079E-2</v>
          </cell>
          <cell r="G137">
            <v>9.9800000000000055E-2</v>
          </cell>
          <cell r="H137">
            <v>3060</v>
          </cell>
          <cell r="I137">
            <v>4.6728971962616821E-2</v>
          </cell>
          <cell r="J137">
            <v>3210</v>
          </cell>
          <cell r="K137">
            <v>0.25083351855967989</v>
          </cell>
          <cell r="L137">
            <v>4284.7619047619046</v>
          </cell>
          <cell r="M137">
            <v>4499</v>
          </cell>
        </row>
        <row r="138">
          <cell r="C138" t="str">
            <v xml:space="preserve">WRMS2YR25N-01 </v>
          </cell>
          <cell r="D138" t="str">
            <v xml:space="preserve">2 Years of Remote Monitoring Service for (25) Nodes </v>
          </cell>
          <cell r="E138">
            <v>77153.570000000007</v>
          </cell>
          <cell r="F138">
            <v>4.7486790123456704E-2</v>
          </cell>
          <cell r="G138">
            <v>9.8673247663551317E-2</v>
          </cell>
          <cell r="H138">
            <v>81000</v>
          </cell>
          <cell r="I138">
            <v>5.3738317757009345E-2</v>
          </cell>
          <cell r="J138">
            <v>85600</v>
          </cell>
          <cell r="K138">
            <v>0.25093757813151096</v>
          </cell>
          <cell r="L138">
            <v>114276.19047619047</v>
          </cell>
          <cell r="M138">
            <v>119990</v>
          </cell>
        </row>
        <row r="139">
          <cell r="C139" t="str">
            <v>WSTRTUP5X8-AX-26</v>
          </cell>
          <cell r="D139" t="str">
            <v>Start-Up Service 5X8 for InfraStruXure InRow RC</v>
          </cell>
          <cell r="E139">
            <v>5842</v>
          </cell>
          <cell r="F139">
            <v>5.0000000000000058E-2</v>
          </cell>
          <cell r="G139">
            <v>9.9429628487744726E-2</v>
          </cell>
          <cell r="H139">
            <v>6149.4736842105267</v>
          </cell>
          <cell r="I139">
            <v>5.2031187881836485E-2</v>
          </cell>
          <cell r="J139">
            <v>6487</v>
          </cell>
          <cell r="K139">
            <v>0.25005780346820811</v>
          </cell>
          <cell r="L139">
            <v>8650</v>
          </cell>
          <cell r="M139">
            <v>9082.5</v>
          </cell>
        </row>
        <row r="140">
          <cell r="C140" t="str">
            <v>WSTRTUP5X8-PD-30</v>
          </cell>
          <cell r="D140" t="str">
            <v>Start-Up Service for (1) 1/2 Rack Remote or (1) Modular Power Panel</v>
          </cell>
          <cell r="E140">
            <v>43240</v>
          </cell>
          <cell r="F140">
            <v>5.0000000000000065E-2</v>
          </cell>
          <cell r="G140">
            <v>9.942933311117591E-2</v>
          </cell>
          <cell r="H140">
            <v>45515.789473684214</v>
          </cell>
          <cell r="I140">
            <v>5.2030876959132472E-2</v>
          </cell>
          <cell r="J140">
            <v>48014</v>
          </cell>
          <cell r="K140">
            <v>0.25000390509067622</v>
          </cell>
          <cell r="L140">
            <v>64019</v>
          </cell>
          <cell r="M140">
            <v>67219.95</v>
          </cell>
        </row>
        <row r="141">
          <cell r="C141" t="str">
            <v>WSTRTUP7X24-AX-22</v>
          </cell>
          <cell r="D141" t="str">
            <v>Start-Up Service 7X24 for NetworkAIR CW 28-87 kW</v>
          </cell>
          <cell r="E141">
            <v>11132</v>
          </cell>
          <cell r="F141">
            <v>4.9999999999999975E-2</v>
          </cell>
          <cell r="G141">
            <v>9.9425612814497202E-2</v>
          </cell>
          <cell r="H141">
            <v>11717.894736842105</v>
          </cell>
          <cell r="I141">
            <v>5.2026960857365509E-2</v>
          </cell>
          <cell r="J141">
            <v>12361</v>
          </cell>
          <cell r="K141">
            <v>0.25003033612425679</v>
          </cell>
          <cell r="L141">
            <v>16482</v>
          </cell>
          <cell r="M141">
            <v>17306.100000000002</v>
          </cell>
        </row>
        <row r="142">
          <cell r="C142" t="str">
            <v>WSTRTUP7X24-AX-26</v>
          </cell>
          <cell r="D142" t="str">
            <v>Start-Up Service 7x24 for InfraStruXure InRow RC</v>
          </cell>
          <cell r="E142">
            <v>8717</v>
          </cell>
          <cell r="F142">
            <v>5.0000000000000128E-2</v>
          </cell>
          <cell r="G142">
            <v>9.9483471074380159E-2</v>
          </cell>
          <cell r="H142">
            <v>9175.7894736842118</v>
          </cell>
          <cell r="I142">
            <v>5.2087864288821097E-2</v>
          </cell>
          <cell r="J142">
            <v>9680</v>
          </cell>
          <cell r="K142">
            <v>0.24996125832945917</v>
          </cell>
          <cell r="L142">
            <v>12906</v>
          </cell>
          <cell r="M142">
            <v>13551.300000000001</v>
          </cell>
        </row>
        <row r="143">
          <cell r="C143" t="str">
            <v>WSTRTUP7X24-PX-21</v>
          </cell>
          <cell r="D143" t="str">
            <v>Start-Up Service for (1) Symmetra 40kW U</v>
          </cell>
          <cell r="E143">
            <v>15741</v>
          </cell>
          <cell r="F143">
            <v>5.0000000000000024E-2</v>
          </cell>
          <cell r="G143">
            <v>9.943360604153556E-2</v>
          </cell>
          <cell r="H143">
            <v>16569.473684210527</v>
          </cell>
          <cell r="I143">
            <v>5.203537478056372E-2</v>
          </cell>
          <cell r="J143">
            <v>17479</v>
          </cell>
          <cell r="K143">
            <v>0.25002145370290912</v>
          </cell>
          <cell r="L143">
            <v>23306</v>
          </cell>
          <cell r="M143">
            <v>24471.3</v>
          </cell>
        </row>
        <row r="144">
          <cell r="C144" t="str">
            <v>WSTRTUP7X24-PX-23</v>
          </cell>
          <cell r="D144" t="str">
            <v>Start-Up Service 7X24 for (1) External B</v>
          </cell>
          <cell r="E144">
            <v>16859</v>
          </cell>
          <cell r="F144">
            <v>4.9999999999999947E-2</v>
          </cell>
          <cell r="G144">
            <v>9.9412393162393156E-2</v>
          </cell>
          <cell r="H144">
            <v>17746.315789473683</v>
          </cell>
          <cell r="I144">
            <v>5.2013045434098119E-2</v>
          </cell>
          <cell r="J144">
            <v>18720</v>
          </cell>
          <cell r="K144">
            <v>0.25</v>
          </cell>
          <cell r="L144">
            <v>24960</v>
          </cell>
          <cell r="M144">
            <v>26208</v>
          </cell>
        </row>
        <row r="145">
          <cell r="C145" t="str">
            <v>WSTRTUP7X24-PX-31</v>
          </cell>
          <cell r="D145" t="str">
            <v>Start-Up Service for Symmetra PX 80 kW U</v>
          </cell>
          <cell r="E145">
            <v>16859</v>
          </cell>
          <cell r="F145">
            <v>4.9999999999999947E-2</v>
          </cell>
          <cell r="G145">
            <v>9.9412393162393156E-2</v>
          </cell>
          <cell r="H145">
            <v>17746.315789473683</v>
          </cell>
          <cell r="I145">
            <v>5.2013045434098119E-2</v>
          </cell>
          <cell r="J145">
            <v>18720</v>
          </cell>
          <cell r="K145">
            <v>0.25</v>
          </cell>
          <cell r="L145">
            <v>24960</v>
          </cell>
          <cell r="M145">
            <v>26208</v>
          </cell>
        </row>
        <row r="146">
          <cell r="C146" t="str">
            <v>WSTRTUP7X24-PX-33</v>
          </cell>
          <cell r="D146" t="str">
            <v>Start-Up Service for (1) External Batter</v>
          </cell>
          <cell r="E146">
            <v>12577</v>
          </cell>
          <cell r="F146">
            <v>5.0000000000000058E-2</v>
          </cell>
          <cell r="G146">
            <v>9.9455821280252044E-2</v>
          </cell>
          <cell r="H146">
            <v>13238.947368421053</v>
          </cell>
          <cell r="I146">
            <v>5.2058759242370516E-2</v>
          </cell>
          <cell r="J146">
            <v>13966</v>
          </cell>
          <cell r="K146">
            <v>0.24998657429783577</v>
          </cell>
          <cell r="L146">
            <v>18621</v>
          </cell>
          <cell r="M146">
            <v>19552.05</v>
          </cell>
        </row>
        <row r="147">
          <cell r="C147" t="str">
            <v>WSTRTUP-G5-13</v>
          </cell>
          <cell r="D147" t="str">
            <v>Start-UP Service for (1) Galaxy 5000/5500 81 to 130 kva UPS</v>
          </cell>
          <cell r="E147">
            <v>25070</v>
          </cell>
          <cell r="F147">
            <v>5.0000000000000017E-2</v>
          </cell>
          <cell r="G147">
            <v>9.9432430490696166E-2</v>
          </cell>
          <cell r="H147">
            <v>26389.473684210527</v>
          </cell>
          <cell r="I147">
            <v>5.2034137358627532E-2</v>
          </cell>
          <cell r="J147">
            <v>27838</v>
          </cell>
          <cell r="K147">
            <v>0.25001347055337031</v>
          </cell>
          <cell r="L147">
            <v>37118</v>
          </cell>
          <cell r="M147">
            <v>38973.9</v>
          </cell>
        </row>
        <row r="148">
          <cell r="C148" t="str">
            <v>WSTRTUP-G5-81</v>
          </cell>
          <cell r="D148" t="str">
            <v>Start-UP Service for (1) Galaxy 5000/5500 41 to 80 kva UPS</v>
          </cell>
          <cell r="E148">
            <v>18676</v>
          </cell>
          <cell r="F148">
            <v>5.0000000000000037E-2</v>
          </cell>
          <cell r="G148">
            <v>9.9430996238788691E-2</v>
          </cell>
          <cell r="H148">
            <v>19658.947368421053</v>
          </cell>
          <cell r="I148">
            <v>5.203262761977754E-2</v>
          </cell>
          <cell r="J148">
            <v>20738</v>
          </cell>
          <cell r="K148">
            <v>0.25000904126433038</v>
          </cell>
          <cell r="L148">
            <v>27651</v>
          </cell>
          <cell r="M148">
            <v>29033.550000000003</v>
          </cell>
        </row>
        <row r="149">
          <cell r="C149" t="str">
            <v>WSTRTUP-SU-02</v>
          </cell>
          <cell r="D149" t="str">
            <v>5 X 8 Power Up for Smart-UPS</v>
          </cell>
          <cell r="E149">
            <v>1238</v>
          </cell>
          <cell r="F149">
            <v>4.9999999999999982E-2</v>
          </cell>
          <cell r="G149">
            <v>9.8981077147016011E-2</v>
          </cell>
          <cell r="H149">
            <v>1303.1578947368421</v>
          </cell>
          <cell r="I149">
            <v>5.1559028575806347E-2</v>
          </cell>
          <cell r="J149">
            <v>1374</v>
          </cell>
          <cell r="K149">
            <v>0.25040916530278234</v>
          </cell>
          <cell r="L149">
            <v>1833</v>
          </cell>
          <cell r="M149">
            <v>1924.65</v>
          </cell>
        </row>
        <row r="150">
          <cell r="C150" t="str">
            <v>WSTRTUP-SU-04</v>
          </cell>
          <cell r="D150" t="str">
            <v>5 X 8 Power Up for Smart-UPS</v>
          </cell>
          <cell r="E150">
            <v>4071</v>
          </cell>
          <cell r="F150">
            <v>4.9999999999999954E-2</v>
          </cell>
          <cell r="G150">
            <v>9.9336283185840701E-2</v>
          </cell>
          <cell r="H150">
            <v>4285.2631578947367</v>
          </cell>
          <cell r="I150">
            <v>5.1932929669306051E-2</v>
          </cell>
          <cell r="J150">
            <v>4520</v>
          </cell>
          <cell r="K150">
            <v>0.25004148000663678</v>
          </cell>
          <cell r="L150">
            <v>6027</v>
          </cell>
          <cell r="M150">
            <v>6328.35</v>
          </cell>
        </row>
        <row r="151">
          <cell r="C151" t="str">
            <v>WUPG4HR-UG-01</v>
          </cell>
          <cell r="D151" t="str">
            <v>1 Year 4HR 7X24 Response Upgrade to Factory Warranty or Existing Service Contract for up to 40 kVA</v>
          </cell>
          <cell r="E151">
            <v>15571</v>
          </cell>
          <cell r="F151">
            <v>4.9999999999999975E-2</v>
          </cell>
          <cell r="G151">
            <v>9.9421631000578367E-2</v>
          </cell>
          <cell r="H151">
            <v>16390.526315789473</v>
          </cell>
          <cell r="I151">
            <v>5.2022769474293039E-2</v>
          </cell>
          <cell r="J151">
            <v>17290</v>
          </cell>
          <cell r="K151">
            <v>0.25002168821028886</v>
          </cell>
          <cell r="L151">
            <v>23054</v>
          </cell>
          <cell r="M151">
            <v>24206.7</v>
          </cell>
        </row>
        <row r="152">
          <cell r="C152" t="str">
            <v>WUPG4HR-UG-03</v>
          </cell>
          <cell r="D152" t="str">
            <v>1 Year 4HR 7X24 Response Upgrade to Factory Warranty or Existing Service Contract for 151 to 500 kVA</v>
          </cell>
          <cell r="E152">
            <v>19688</v>
          </cell>
          <cell r="F152">
            <v>5.0000000000000024E-2</v>
          </cell>
          <cell r="G152">
            <v>9.9441954075564901E-2</v>
          </cell>
          <cell r="H152">
            <v>20724.21052631579</v>
          </cell>
          <cell r="I152">
            <v>5.2044162184805141E-2</v>
          </cell>
          <cell r="J152">
            <v>21862</v>
          </cell>
          <cell r="K152">
            <v>0.24999142337644517</v>
          </cell>
          <cell r="L152">
            <v>29149</v>
          </cell>
          <cell r="M152">
            <v>30606.45</v>
          </cell>
        </row>
        <row r="153">
          <cell r="C153" t="str">
            <v>WUPGASSEM7-UG-01</v>
          </cell>
          <cell r="D153" t="str">
            <v>Scheduling Upgrade to 7X24 for Existing Assembly Service for up to 40 kVA UPS or Battery Frame</v>
          </cell>
          <cell r="E153">
            <v>10488</v>
          </cell>
          <cell r="F153">
            <v>0.05</v>
          </cell>
          <cell r="G153">
            <v>9.9433281813498198E-2</v>
          </cell>
          <cell r="H153">
            <v>11040</v>
          </cell>
          <cell r="I153">
            <v>5.2035033487892839E-2</v>
          </cell>
          <cell r="J153">
            <v>11646</v>
          </cell>
          <cell r="K153">
            <v>0.25</v>
          </cell>
          <cell r="L153">
            <v>15528</v>
          </cell>
          <cell r="M153">
            <v>16304.400000000001</v>
          </cell>
        </row>
        <row r="154">
          <cell r="C154" t="str">
            <v>WUPGASSEM7-UG-03</v>
          </cell>
          <cell r="D154" t="str">
            <v>Scheduling Upgrade to 7X24 for Existing Assembly Service for 151 to 500 kVA</v>
          </cell>
          <cell r="E154">
            <v>14375</v>
          </cell>
          <cell r="F154">
            <v>5.0000000000000044E-2</v>
          </cell>
          <cell r="G154">
            <v>9.9423631123919304E-2</v>
          </cell>
          <cell r="H154">
            <v>15131.578947368422</v>
          </cell>
          <cell r="I154">
            <v>5.2024874867283438E-2</v>
          </cell>
          <cell r="J154">
            <v>15962</v>
          </cell>
          <cell r="K154">
            <v>0.25001174646431423</v>
          </cell>
          <cell r="L154">
            <v>21283</v>
          </cell>
          <cell r="M154">
            <v>22347.15</v>
          </cell>
        </row>
        <row r="155">
          <cell r="C155" t="str">
            <v>WUPGFWOS-AC-00</v>
          </cell>
          <cell r="D155" t="str">
            <v>(1) Yr Next Business Day Onsite Service Upgrade to Factory Warranty</v>
          </cell>
          <cell r="E155">
            <v>2001</v>
          </cell>
          <cell r="F155">
            <v>4.9999999999999975E-2</v>
          </cell>
          <cell r="G155">
            <v>9.9459945994599466E-2</v>
          </cell>
          <cell r="H155">
            <v>2106.3157894736842</v>
          </cell>
          <cell r="I155">
            <v>5.2063101046946822E-2</v>
          </cell>
          <cell r="J155">
            <v>2222</v>
          </cell>
          <cell r="K155">
            <v>0.25008437394532568</v>
          </cell>
          <cell r="L155">
            <v>2963</v>
          </cell>
          <cell r="M155">
            <v>3111.15</v>
          </cell>
        </row>
        <row r="156">
          <cell r="C156" t="str">
            <v>WUPGPMV7X24-UG-01</v>
          </cell>
          <cell r="D156" t="str">
            <v>Scheduling Upgrade to 7X24 for Existing PM or Addnl PM Visit for up to 40 kVA UPS</v>
          </cell>
          <cell r="E156">
            <v>4554</v>
          </cell>
          <cell r="F156">
            <v>5.000000000000001E-2</v>
          </cell>
          <cell r="G156">
            <v>9.9466086612616175E-2</v>
          </cell>
          <cell r="H156">
            <v>4793.6842105263158</v>
          </cell>
          <cell r="I156">
            <v>5.2069564855385442E-2</v>
          </cell>
          <cell r="J156">
            <v>5057</v>
          </cell>
          <cell r="K156">
            <v>0.24992583803025809</v>
          </cell>
          <cell r="L156">
            <v>6742</v>
          </cell>
          <cell r="M156">
            <v>7079.1</v>
          </cell>
        </row>
        <row r="157">
          <cell r="C157" t="str">
            <v>WUPGPMV7X24-UG-03</v>
          </cell>
          <cell r="D157" t="str">
            <v>Scheduling Upgrade to 7X24 for Existing PM or Addnl PM Visit for 151 to 500 kVA</v>
          </cell>
          <cell r="E157">
            <v>8510</v>
          </cell>
          <cell r="F157">
            <v>4.9999999999999968E-2</v>
          </cell>
          <cell r="G157">
            <v>9.9470899470899474E-2</v>
          </cell>
          <cell r="H157">
            <v>8957.894736842105</v>
          </cell>
          <cell r="I157">
            <v>5.2074631021999475E-2</v>
          </cell>
          <cell r="J157">
            <v>9450</v>
          </cell>
          <cell r="K157">
            <v>0.25</v>
          </cell>
          <cell r="L157">
            <v>12600</v>
          </cell>
          <cell r="M157">
            <v>13230</v>
          </cell>
        </row>
        <row r="158">
          <cell r="C158" t="str">
            <v>WUPGSTRTUP7-UG-01</v>
          </cell>
          <cell r="D158" t="str">
            <v>Scheduling Upgrade to 7X24 for Existing Startup Service for up to 40 kVA UPS or Battery Frame</v>
          </cell>
          <cell r="E158">
            <v>7866</v>
          </cell>
          <cell r="F158">
            <v>0.05</v>
          </cell>
          <cell r="G158">
            <v>9.9381726585756808E-2</v>
          </cell>
          <cell r="H158">
            <v>8280</v>
          </cell>
          <cell r="I158">
            <v>5.1980764827112433E-2</v>
          </cell>
          <cell r="J158">
            <v>8734</v>
          </cell>
          <cell r="K158">
            <v>0.25004293319594711</v>
          </cell>
          <cell r="L158">
            <v>11646</v>
          </cell>
          <cell r="M158">
            <v>12228.300000000001</v>
          </cell>
        </row>
        <row r="159">
          <cell r="C159" t="str">
            <v>WUPGSTRTUP7-UG-03</v>
          </cell>
          <cell r="D159" t="str">
            <v>Scheduling Upgrade to 7X24 for Existing Startup Service for 151 to 500 kVA</v>
          </cell>
          <cell r="E159">
            <v>11799</v>
          </cell>
          <cell r="F159">
            <v>0.05</v>
          </cell>
          <cell r="G159">
            <v>9.9450465577774386E-2</v>
          </cell>
          <cell r="H159">
            <v>12420</v>
          </cell>
          <cell r="I159">
            <v>5.205312166081514E-2</v>
          </cell>
          <cell r="J159">
            <v>13102</v>
          </cell>
          <cell r="K159">
            <v>0.24998568893468429</v>
          </cell>
          <cell r="L159">
            <v>17469</v>
          </cell>
          <cell r="M159">
            <v>18342.45</v>
          </cell>
        </row>
        <row r="160">
          <cell r="C160" t="str">
            <v>WUPG4HR-SU-00</v>
          </cell>
          <cell r="D160" t="str">
            <v>1 Year 4HR 7X24 Response</v>
          </cell>
          <cell r="E160">
            <v>4000</v>
          </cell>
          <cell r="F160">
            <v>5.0000000000000121E-2</v>
          </cell>
          <cell r="G160">
            <v>9.9999999999999978E-2</v>
          </cell>
          <cell r="H160">
            <v>4200</v>
          </cell>
          <cell r="I160">
            <v>5.2631578947368279E-2</v>
          </cell>
          <cell r="J160">
            <v>4400</v>
          </cell>
          <cell r="K160">
            <v>0.24719040705490136</v>
          </cell>
          <cell r="L160">
            <v>5903.8095238095239</v>
          </cell>
          <cell r="M160">
            <v>6199</v>
          </cell>
        </row>
        <row r="161">
          <cell r="C161" t="str">
            <v>WUPG8HR7-SU-00</v>
          </cell>
          <cell r="D161" t="str">
            <v>1 Year 8HR 7X24 Response</v>
          </cell>
          <cell r="E161">
            <v>3600</v>
          </cell>
          <cell r="F161">
            <v>5.0000000000000093E-2</v>
          </cell>
          <cell r="G161">
            <v>0.1</v>
          </cell>
          <cell r="H161">
            <v>3800</v>
          </cell>
          <cell r="I161">
            <v>5.2631578947368328E-2</v>
          </cell>
          <cell r="J161">
            <v>4000</v>
          </cell>
          <cell r="K161">
            <v>0.24986604750848365</v>
          </cell>
          <cell r="L161">
            <v>5332.3809523809523</v>
          </cell>
          <cell r="M161">
            <v>5599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pc.com/products/resource/include/techspec_index.cfm?base_sku=RBC55" TargetMode="External"/><Relationship Id="rId13" Type="http://schemas.openxmlformats.org/officeDocument/2006/relationships/hyperlink" Target="http://www.apc.com/products/resource/include/techspec_index.cfm?base_sku=RBC43" TargetMode="External"/><Relationship Id="rId18" Type="http://schemas.openxmlformats.org/officeDocument/2006/relationships/hyperlink" Target="http://www.apc.com/products/resource/include/techspec_index.cfm?base_sku=RBC44" TargetMode="External"/><Relationship Id="rId3" Type="http://schemas.openxmlformats.org/officeDocument/2006/relationships/hyperlink" Target="http://www.apc.com/products/resource/include/techspec_index.cfm?base_sku=APCRBC133" TargetMode="External"/><Relationship Id="rId7" Type="http://schemas.openxmlformats.org/officeDocument/2006/relationships/hyperlink" Target="http://www.apc.com/products/resource/include/techspec_index.cfm?base_sku=RBC43" TargetMode="External"/><Relationship Id="rId12" Type="http://schemas.openxmlformats.org/officeDocument/2006/relationships/hyperlink" Target="http://www.apc.com/products/resource/include/techspec_index.cfm?base_sku=RBC55" TargetMode="External"/><Relationship Id="rId17" Type="http://schemas.openxmlformats.org/officeDocument/2006/relationships/hyperlink" Target="http://www.apc.com/products/resource/include/techspec_index.cfm?base_sku=RBC44" TargetMode="External"/><Relationship Id="rId2" Type="http://schemas.openxmlformats.org/officeDocument/2006/relationships/hyperlink" Target="http://www.apc.com/products/resource/include/techspec_index.cfm?base_sku=RBC6" TargetMode="External"/><Relationship Id="rId16" Type="http://schemas.openxmlformats.org/officeDocument/2006/relationships/hyperlink" Target="http://www.apc.com/products/resource/include/techspec_index.cfm?base_sku=RBC44" TargetMode="External"/><Relationship Id="rId1" Type="http://schemas.openxmlformats.org/officeDocument/2006/relationships/hyperlink" Target="http://www.apc.com/products/resource/include/techspec_index.cfm?base_sku=APCRBC132" TargetMode="External"/><Relationship Id="rId6" Type="http://schemas.openxmlformats.org/officeDocument/2006/relationships/hyperlink" Target="http://www.apc.com/products/resource/include/techspec_index.cfm?base_sku=RBC55" TargetMode="External"/><Relationship Id="rId11" Type="http://schemas.openxmlformats.org/officeDocument/2006/relationships/hyperlink" Target="http://www.apc.com/products/resource/include/techspec_index.cfm?base_sku=RBC55" TargetMode="External"/><Relationship Id="rId5" Type="http://schemas.openxmlformats.org/officeDocument/2006/relationships/hyperlink" Target="http://www.apc.com/products/resource/include/techspec_index.cfm?base_sku=RBC43" TargetMode="External"/><Relationship Id="rId15" Type="http://schemas.openxmlformats.org/officeDocument/2006/relationships/hyperlink" Target="http://www.apc.com/products/resource/include/techspec_index.cfm?base_sku=RBC44" TargetMode="External"/><Relationship Id="rId10" Type="http://schemas.openxmlformats.org/officeDocument/2006/relationships/hyperlink" Target="http://www.apc.com/products/resource/include/techspec_index.cfm?base_sku=RBC24" TargetMode="External"/><Relationship Id="rId19" Type="http://schemas.openxmlformats.org/officeDocument/2006/relationships/hyperlink" Target="http://www.apc.com/products/resource/include/techspec_index.cfm?base_sku=RBC44" TargetMode="External"/><Relationship Id="rId4" Type="http://schemas.openxmlformats.org/officeDocument/2006/relationships/hyperlink" Target="http://www.apc.com/products/resource/include/techspec_index.cfm?base_sku=RBC7" TargetMode="External"/><Relationship Id="rId9" Type="http://schemas.openxmlformats.org/officeDocument/2006/relationships/hyperlink" Target="http://www.apc.com/products/resource/include/techspec_index.cfm?base_sku=RBC7" TargetMode="External"/><Relationship Id="rId14" Type="http://schemas.openxmlformats.org/officeDocument/2006/relationships/hyperlink" Target="http://www.apc.com/products/resource/include/techspec_index.cfm?base_sku=RBC43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" sqref="J1"/>
    </sheetView>
  </sheetViews>
  <sheetFormatPr defaultColWidth="9" defaultRowHeight="16.5" x14ac:dyDescent="0.25"/>
  <cols>
    <col min="1" max="1" width="34.875" style="15" customWidth="1"/>
    <col min="2" max="2" width="52.25" style="15" bestFit="1" customWidth="1"/>
    <col min="3" max="3" width="7.875" style="9" customWidth="1"/>
    <col min="4" max="4" width="7.75" style="9" customWidth="1"/>
    <col min="5" max="6" width="9" style="9" customWidth="1"/>
    <col min="7" max="7" width="15.25" style="9" customWidth="1"/>
    <col min="8" max="8" width="8.375" style="9" customWidth="1"/>
    <col min="9" max="9" width="14.25" style="9" customWidth="1"/>
    <col min="10" max="10" width="9.875" style="35" customWidth="1"/>
    <col min="11" max="16384" width="9" style="15"/>
  </cols>
  <sheetData>
    <row r="1" spans="1:10" s="16" customFormat="1" ht="26.25" customHeight="1" x14ac:dyDescent="0.25">
      <c r="A1" s="2" t="s">
        <v>2</v>
      </c>
      <c r="B1" s="1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38" t="s">
        <v>364</v>
      </c>
    </row>
    <row r="2" spans="1:10" s="16" customFormat="1" ht="24.95" customHeight="1" x14ac:dyDescent="0.25">
      <c r="A2" s="40" t="s">
        <v>11</v>
      </c>
      <c r="B2" s="41"/>
      <c r="C2" s="42"/>
      <c r="D2" s="42"/>
      <c r="E2" s="42"/>
      <c r="F2" s="42"/>
      <c r="G2" s="42"/>
      <c r="H2" s="42"/>
      <c r="I2" s="42"/>
      <c r="J2" s="43"/>
    </row>
    <row r="3" spans="1:10" s="19" customFormat="1" ht="24.95" customHeight="1" x14ac:dyDescent="0.25">
      <c r="A3" s="26" t="s">
        <v>12</v>
      </c>
      <c r="B3" s="27" t="s">
        <v>13</v>
      </c>
      <c r="C3" s="29" t="s">
        <v>14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137</v>
      </c>
      <c r="J3" s="30">
        <v>1523</v>
      </c>
    </row>
    <row r="4" spans="1:10" s="19" customFormat="1" ht="24.95" customHeight="1" x14ac:dyDescent="0.25">
      <c r="A4" s="26" t="s">
        <v>176</v>
      </c>
      <c r="B4" s="53" t="s">
        <v>133</v>
      </c>
      <c r="C4" s="29" t="s">
        <v>14</v>
      </c>
      <c r="D4" s="29" t="s">
        <v>14</v>
      </c>
      <c r="E4" s="29" t="s">
        <v>134</v>
      </c>
      <c r="F4" s="29" t="s">
        <v>16</v>
      </c>
      <c r="G4" s="29" t="s">
        <v>21</v>
      </c>
      <c r="H4" s="29" t="s">
        <v>135</v>
      </c>
      <c r="I4" s="29" t="s">
        <v>136</v>
      </c>
      <c r="J4" s="30">
        <v>2761</v>
      </c>
    </row>
    <row r="5" spans="1:10" s="16" customFormat="1" ht="24.95" customHeight="1" x14ac:dyDescent="0.25">
      <c r="A5" s="41" t="s">
        <v>19</v>
      </c>
      <c r="B5" s="31"/>
      <c r="C5" s="32"/>
      <c r="D5" s="32"/>
      <c r="E5" s="32"/>
      <c r="F5" s="32"/>
      <c r="G5" s="32"/>
      <c r="H5" s="32"/>
      <c r="I5" s="32"/>
      <c r="J5" s="33"/>
    </row>
    <row r="6" spans="1:10" s="19" customFormat="1" ht="10.5" x14ac:dyDescent="0.25">
      <c r="A6" s="34" t="s">
        <v>352</v>
      </c>
      <c r="B6" s="27" t="s">
        <v>351</v>
      </c>
      <c r="C6" s="29" t="s">
        <v>14</v>
      </c>
      <c r="D6" s="29" t="s">
        <v>14</v>
      </c>
      <c r="E6" s="29" t="s">
        <v>20</v>
      </c>
      <c r="F6" s="29" t="s">
        <v>16</v>
      </c>
      <c r="G6" s="29" t="s">
        <v>21</v>
      </c>
      <c r="H6" s="29" t="s">
        <v>22</v>
      </c>
      <c r="I6" s="29" t="s">
        <v>171</v>
      </c>
      <c r="J6" s="30">
        <v>4094</v>
      </c>
    </row>
    <row r="7" spans="1:10" s="19" customFormat="1" ht="24.95" customHeight="1" x14ac:dyDescent="0.25">
      <c r="A7" s="34" t="s">
        <v>138</v>
      </c>
      <c r="B7" s="27" t="s">
        <v>353</v>
      </c>
      <c r="C7" s="29" t="s">
        <v>14</v>
      </c>
      <c r="D7" s="29" t="s">
        <v>14</v>
      </c>
      <c r="E7" s="29" t="s">
        <v>23</v>
      </c>
      <c r="F7" s="29" t="s">
        <v>16</v>
      </c>
      <c r="G7" s="29" t="s">
        <v>17</v>
      </c>
      <c r="H7" s="29" t="s">
        <v>24</v>
      </c>
      <c r="I7" s="29" t="s">
        <v>25</v>
      </c>
      <c r="J7" s="30">
        <v>5332</v>
      </c>
    </row>
    <row r="8" spans="1:10" s="19" customFormat="1" ht="24.95" customHeight="1" x14ac:dyDescent="0.25">
      <c r="A8" s="34" t="s">
        <v>26</v>
      </c>
      <c r="B8" s="27" t="s">
        <v>357</v>
      </c>
      <c r="C8" s="29" t="s">
        <v>14</v>
      </c>
      <c r="D8" s="29" t="s">
        <v>14</v>
      </c>
      <c r="E8" s="29" t="s">
        <v>27</v>
      </c>
      <c r="F8" s="29" t="s">
        <v>16</v>
      </c>
      <c r="G8" s="29" t="s">
        <v>28</v>
      </c>
      <c r="H8" s="29" t="s">
        <v>29</v>
      </c>
      <c r="I8" s="29" t="s">
        <v>25</v>
      </c>
      <c r="J8" s="30">
        <v>8570</v>
      </c>
    </row>
    <row r="9" spans="1:10" s="19" customFormat="1" ht="24.95" customHeight="1" x14ac:dyDescent="0.25">
      <c r="A9" s="34" t="s">
        <v>342</v>
      </c>
      <c r="B9" s="27" t="s">
        <v>30</v>
      </c>
      <c r="C9" s="29"/>
      <c r="D9" s="29"/>
      <c r="E9" s="29"/>
      <c r="F9" s="29"/>
      <c r="G9" s="29"/>
      <c r="H9" s="29" t="s">
        <v>31</v>
      </c>
      <c r="I9" s="29" t="s">
        <v>32</v>
      </c>
      <c r="J9" s="54">
        <v>5713</v>
      </c>
    </row>
    <row r="10" spans="1:10" s="16" customFormat="1" ht="24.95" customHeight="1" x14ac:dyDescent="0.25">
      <c r="A10" s="40" t="s">
        <v>33</v>
      </c>
      <c r="B10" s="45" t="s">
        <v>34</v>
      </c>
      <c r="C10" s="42"/>
      <c r="D10" s="42"/>
      <c r="E10" s="42"/>
      <c r="F10" s="42"/>
      <c r="G10" s="42"/>
      <c r="H10" s="42"/>
      <c r="I10" s="42"/>
      <c r="J10" s="44"/>
    </row>
    <row r="11" spans="1:10" s="16" customFormat="1" ht="24.95" customHeight="1" x14ac:dyDescent="0.25">
      <c r="A11" s="26" t="s">
        <v>156</v>
      </c>
      <c r="B11" s="27" t="s">
        <v>354</v>
      </c>
      <c r="C11" s="29" t="s">
        <v>14</v>
      </c>
      <c r="D11" s="29" t="s">
        <v>14</v>
      </c>
      <c r="E11" s="29" t="s">
        <v>35</v>
      </c>
      <c r="F11" s="29" t="s">
        <v>16</v>
      </c>
      <c r="G11" s="29" t="s">
        <v>21</v>
      </c>
      <c r="H11" s="29" t="s">
        <v>31</v>
      </c>
      <c r="I11" s="29" t="s">
        <v>36</v>
      </c>
      <c r="J11" s="30">
        <f>5990/1.05</f>
        <v>5704.7619047619046</v>
      </c>
    </row>
    <row r="12" spans="1:10" s="19" customFormat="1" ht="24.95" customHeight="1" x14ac:dyDescent="0.25">
      <c r="A12" s="13" t="s">
        <v>172</v>
      </c>
      <c r="B12" s="50" t="s">
        <v>355</v>
      </c>
      <c r="C12" s="23" t="s">
        <v>14</v>
      </c>
      <c r="D12" s="23" t="s">
        <v>14</v>
      </c>
      <c r="E12" s="23" t="s">
        <v>35</v>
      </c>
      <c r="F12" s="23" t="s">
        <v>39</v>
      </c>
      <c r="G12" s="23" t="s">
        <v>56</v>
      </c>
      <c r="H12" s="23" t="s">
        <v>57</v>
      </c>
      <c r="I12" s="23" t="s">
        <v>58</v>
      </c>
      <c r="J12" s="25">
        <v>8752</v>
      </c>
    </row>
    <row r="13" spans="1:10" s="16" customFormat="1" ht="24.95" customHeight="1" x14ac:dyDescent="0.25">
      <c r="A13" s="26" t="s">
        <v>157</v>
      </c>
      <c r="B13" s="27" t="s">
        <v>37</v>
      </c>
      <c r="C13" s="29" t="s">
        <v>14</v>
      </c>
      <c r="D13" s="29" t="s">
        <v>14</v>
      </c>
      <c r="E13" s="29" t="s">
        <v>38</v>
      </c>
      <c r="F13" s="29" t="s">
        <v>39</v>
      </c>
      <c r="G13" s="29" t="s">
        <v>40</v>
      </c>
      <c r="H13" s="29" t="s">
        <v>41</v>
      </c>
      <c r="I13" s="29" t="s">
        <v>42</v>
      </c>
      <c r="J13" s="30">
        <f>6990/1.05</f>
        <v>6657.1428571428569</v>
      </c>
    </row>
    <row r="14" spans="1:10" s="19" customFormat="1" ht="24.95" customHeight="1" x14ac:dyDescent="0.25">
      <c r="A14" s="13" t="s">
        <v>173</v>
      </c>
      <c r="B14" s="50" t="s">
        <v>356</v>
      </c>
      <c r="C14" s="23" t="s">
        <v>14</v>
      </c>
      <c r="D14" s="23" t="s">
        <v>14</v>
      </c>
      <c r="E14" s="23" t="s">
        <v>59</v>
      </c>
      <c r="F14" s="23" t="s">
        <v>39</v>
      </c>
      <c r="G14" s="23" t="s">
        <v>40</v>
      </c>
      <c r="H14" s="23" t="s">
        <v>60</v>
      </c>
      <c r="I14" s="23" t="s">
        <v>61</v>
      </c>
      <c r="J14" s="25">
        <v>10752</v>
      </c>
    </row>
    <row r="15" spans="1:10" s="16" customFormat="1" ht="24.95" customHeight="1" x14ac:dyDescent="0.25">
      <c r="A15" s="26" t="s">
        <v>158</v>
      </c>
      <c r="B15" s="27" t="s">
        <v>43</v>
      </c>
      <c r="C15" s="29" t="s">
        <v>14</v>
      </c>
      <c r="D15" s="29" t="s">
        <v>14</v>
      </c>
      <c r="E15" s="29" t="s">
        <v>44</v>
      </c>
      <c r="F15" s="29" t="s">
        <v>39</v>
      </c>
      <c r="G15" s="29" t="s">
        <v>40</v>
      </c>
      <c r="H15" s="29" t="s">
        <v>45</v>
      </c>
      <c r="I15" s="29" t="s">
        <v>46</v>
      </c>
      <c r="J15" s="30">
        <f>10990/1.05</f>
        <v>10466.666666666666</v>
      </c>
    </row>
    <row r="16" spans="1:10" s="16" customFormat="1" ht="24.95" customHeight="1" x14ac:dyDescent="0.25">
      <c r="A16" s="13" t="s">
        <v>174</v>
      </c>
      <c r="B16" s="50" t="s">
        <v>62</v>
      </c>
      <c r="C16" s="23" t="s">
        <v>14</v>
      </c>
      <c r="D16" s="23" t="s">
        <v>14</v>
      </c>
      <c r="E16" s="23" t="s">
        <v>63</v>
      </c>
      <c r="F16" s="23" t="s">
        <v>39</v>
      </c>
      <c r="G16" s="23" t="s">
        <v>40</v>
      </c>
      <c r="H16" s="23" t="s">
        <v>64</v>
      </c>
      <c r="I16" s="23" t="s">
        <v>61</v>
      </c>
      <c r="J16" s="25">
        <v>15229</v>
      </c>
    </row>
    <row r="17" spans="1:10" s="19" customFormat="1" ht="24.95" customHeight="1" x14ac:dyDescent="0.25">
      <c r="A17" s="26" t="s">
        <v>159</v>
      </c>
      <c r="B17" s="27" t="s">
        <v>47</v>
      </c>
      <c r="C17" s="29" t="s">
        <v>14</v>
      </c>
      <c r="D17" s="29" t="s">
        <v>14</v>
      </c>
      <c r="E17" s="29" t="s">
        <v>48</v>
      </c>
      <c r="F17" s="29" t="s">
        <v>49</v>
      </c>
      <c r="G17" s="29" t="s">
        <v>50</v>
      </c>
      <c r="H17" s="29" t="s">
        <v>51</v>
      </c>
      <c r="I17" s="29" t="s">
        <v>52</v>
      </c>
      <c r="J17" s="30">
        <f>22990/1.05</f>
        <v>21895.238095238095</v>
      </c>
    </row>
    <row r="18" spans="1:10" s="19" customFormat="1" ht="24.95" customHeight="1" x14ac:dyDescent="0.25">
      <c r="A18" s="13" t="s">
        <v>65</v>
      </c>
      <c r="B18" s="50" t="s">
        <v>66</v>
      </c>
      <c r="C18" s="23" t="s">
        <v>14</v>
      </c>
      <c r="D18" s="23" t="s">
        <v>14</v>
      </c>
      <c r="E18" s="23" t="s">
        <v>48</v>
      </c>
      <c r="F18" s="23" t="s">
        <v>67</v>
      </c>
      <c r="G18" s="23" t="s">
        <v>55</v>
      </c>
      <c r="H18" s="23" t="s">
        <v>68</v>
      </c>
      <c r="I18" s="23" t="s">
        <v>69</v>
      </c>
      <c r="J18" s="25">
        <v>26657</v>
      </c>
    </row>
    <row r="19" spans="1:10" s="19" customFormat="1" ht="24.95" customHeight="1" x14ac:dyDescent="0.25">
      <c r="A19" s="26" t="s">
        <v>359</v>
      </c>
      <c r="B19" s="27" t="s">
        <v>53</v>
      </c>
      <c r="C19" s="29" t="s">
        <v>14</v>
      </c>
      <c r="D19" s="29" t="s">
        <v>14</v>
      </c>
      <c r="E19" s="29" t="s">
        <v>54</v>
      </c>
      <c r="F19" s="29" t="s">
        <v>360</v>
      </c>
      <c r="G19" s="29" t="s">
        <v>55</v>
      </c>
      <c r="H19" s="29" t="s">
        <v>51</v>
      </c>
      <c r="I19" s="29" t="s">
        <v>52</v>
      </c>
      <c r="J19" s="30">
        <f>24990/1.05</f>
        <v>23800</v>
      </c>
    </row>
    <row r="20" spans="1:10" s="19" customFormat="1" ht="24.95" customHeight="1" x14ac:dyDescent="0.25">
      <c r="A20" s="13" t="s">
        <v>139</v>
      </c>
      <c r="B20" s="50" t="s">
        <v>70</v>
      </c>
      <c r="C20" s="23" t="s">
        <v>14</v>
      </c>
      <c r="D20" s="23" t="s">
        <v>14</v>
      </c>
      <c r="E20" s="23" t="s">
        <v>54</v>
      </c>
      <c r="F20" s="29" t="s">
        <v>360</v>
      </c>
      <c r="G20" s="23" t="s">
        <v>55</v>
      </c>
      <c r="H20" s="23" t="s">
        <v>71</v>
      </c>
      <c r="I20" s="23" t="s">
        <v>69</v>
      </c>
      <c r="J20" s="25">
        <v>30467</v>
      </c>
    </row>
    <row r="21" spans="1:10" s="16" customFormat="1" ht="24.95" customHeight="1" x14ac:dyDescent="0.25">
      <c r="A21" s="40" t="s">
        <v>140</v>
      </c>
      <c r="B21" s="45" t="s">
        <v>34</v>
      </c>
      <c r="C21" s="42"/>
      <c r="D21" s="42"/>
      <c r="E21" s="42"/>
      <c r="F21" s="42"/>
      <c r="G21" s="42"/>
      <c r="H21" s="42"/>
      <c r="I21" s="42"/>
      <c r="J21" s="44"/>
    </row>
    <row r="22" spans="1:10" s="16" customFormat="1" ht="24.95" customHeight="1" x14ac:dyDescent="0.25">
      <c r="A22" s="26" t="s">
        <v>160</v>
      </c>
      <c r="B22" s="27" t="s">
        <v>73</v>
      </c>
      <c r="C22" s="29" t="s">
        <v>14</v>
      </c>
      <c r="D22" s="29" t="s">
        <v>14</v>
      </c>
      <c r="E22" s="29" t="s">
        <v>38</v>
      </c>
      <c r="F22" s="29" t="s">
        <v>39</v>
      </c>
      <c r="G22" s="29" t="s">
        <v>56</v>
      </c>
      <c r="H22" s="29" t="s">
        <v>74</v>
      </c>
      <c r="I22" s="29" t="s">
        <v>72</v>
      </c>
      <c r="J22" s="30">
        <f>9490/1.05</f>
        <v>9038.0952380952385</v>
      </c>
    </row>
    <row r="23" spans="1:10" s="19" customFormat="1" ht="24.95" customHeight="1" x14ac:dyDescent="0.25">
      <c r="A23" s="13" t="s">
        <v>141</v>
      </c>
      <c r="B23" s="50" t="s">
        <v>83</v>
      </c>
      <c r="C23" s="23" t="s">
        <v>14</v>
      </c>
      <c r="D23" s="23" t="s">
        <v>14</v>
      </c>
      <c r="E23" s="23" t="s">
        <v>59</v>
      </c>
      <c r="F23" s="23" t="s">
        <v>39</v>
      </c>
      <c r="G23" s="23" t="s">
        <v>56</v>
      </c>
      <c r="H23" s="23" t="s">
        <v>84</v>
      </c>
      <c r="I23" s="23" t="s">
        <v>85</v>
      </c>
      <c r="J23" s="25">
        <v>12371</v>
      </c>
    </row>
    <row r="24" spans="1:10" s="19" customFormat="1" ht="24.95" customHeight="1" x14ac:dyDescent="0.25">
      <c r="A24" s="26" t="s">
        <v>358</v>
      </c>
      <c r="B24" s="27" t="s">
        <v>75</v>
      </c>
      <c r="C24" s="29" t="s">
        <v>14</v>
      </c>
      <c r="D24" s="29" t="s">
        <v>14</v>
      </c>
      <c r="E24" s="29" t="s">
        <v>44</v>
      </c>
      <c r="F24" s="29" t="s">
        <v>39</v>
      </c>
      <c r="G24" s="29" t="s">
        <v>56</v>
      </c>
      <c r="H24" s="29" t="s">
        <v>76</v>
      </c>
      <c r="I24" s="29" t="s">
        <v>72</v>
      </c>
      <c r="J24" s="30">
        <f>13990/1.05</f>
        <v>13323.809523809523</v>
      </c>
    </row>
    <row r="25" spans="1:10" s="19" customFormat="1" ht="24.95" customHeight="1" x14ac:dyDescent="0.25">
      <c r="A25" s="13" t="s">
        <v>142</v>
      </c>
      <c r="B25" s="50" t="s">
        <v>86</v>
      </c>
      <c r="C25" s="23" t="s">
        <v>14</v>
      </c>
      <c r="D25" s="23" t="s">
        <v>14</v>
      </c>
      <c r="E25" s="23" t="s">
        <v>63</v>
      </c>
      <c r="F25" s="23" t="s">
        <v>39</v>
      </c>
      <c r="G25" s="23" t="s">
        <v>56</v>
      </c>
      <c r="H25" s="23" t="s">
        <v>87</v>
      </c>
      <c r="I25" s="23" t="s">
        <v>85</v>
      </c>
      <c r="J25" s="25">
        <v>18086</v>
      </c>
    </row>
    <row r="26" spans="1:10" s="19" customFormat="1" ht="24.95" customHeight="1" x14ac:dyDescent="0.25">
      <c r="A26" s="26" t="s">
        <v>161</v>
      </c>
      <c r="B26" s="27" t="s">
        <v>77</v>
      </c>
      <c r="C26" s="29" t="s">
        <v>14</v>
      </c>
      <c r="D26" s="29" t="s">
        <v>14</v>
      </c>
      <c r="E26" s="29" t="s">
        <v>48</v>
      </c>
      <c r="F26" s="29" t="s">
        <v>78</v>
      </c>
      <c r="G26" s="29" t="s">
        <v>79</v>
      </c>
      <c r="H26" s="29" t="s">
        <v>80</v>
      </c>
      <c r="I26" s="29" t="s">
        <v>81</v>
      </c>
      <c r="J26" s="30">
        <f>23990/1.05</f>
        <v>22847.619047619046</v>
      </c>
    </row>
    <row r="27" spans="1:10" s="19" customFormat="1" ht="24.95" customHeight="1" x14ac:dyDescent="0.25">
      <c r="A27" s="13" t="s">
        <v>143</v>
      </c>
      <c r="B27" s="50" t="s">
        <v>88</v>
      </c>
      <c r="C27" s="23" t="s">
        <v>14</v>
      </c>
      <c r="D27" s="23" t="s">
        <v>14</v>
      </c>
      <c r="E27" s="23" t="s">
        <v>48</v>
      </c>
      <c r="F27" s="23" t="s">
        <v>49</v>
      </c>
      <c r="G27" s="23" t="s">
        <v>79</v>
      </c>
      <c r="H27" s="23" t="s">
        <v>89</v>
      </c>
      <c r="I27" s="23" t="s">
        <v>90</v>
      </c>
      <c r="J27" s="25">
        <v>29514</v>
      </c>
    </row>
    <row r="28" spans="1:10" s="19" customFormat="1" ht="24.95" customHeight="1" x14ac:dyDescent="0.25">
      <c r="A28" s="26" t="s">
        <v>168</v>
      </c>
      <c r="B28" s="27" t="s">
        <v>82</v>
      </c>
      <c r="C28" s="29" t="s">
        <v>14</v>
      </c>
      <c r="D28" s="29" t="s">
        <v>14</v>
      </c>
      <c r="E28" s="29" t="s">
        <v>54</v>
      </c>
      <c r="F28" s="29" t="s">
        <v>360</v>
      </c>
      <c r="G28" s="29" t="s">
        <v>79</v>
      </c>
      <c r="H28" s="29" t="s">
        <v>80</v>
      </c>
      <c r="I28" s="29" t="s">
        <v>81</v>
      </c>
      <c r="J28" s="30">
        <f>25990/1.05</f>
        <v>24752.38095238095</v>
      </c>
    </row>
    <row r="29" spans="1:10" s="19" customFormat="1" ht="24.95" customHeight="1" x14ac:dyDescent="0.25">
      <c r="A29" s="13" t="s">
        <v>169</v>
      </c>
      <c r="B29" s="50" t="s">
        <v>91</v>
      </c>
      <c r="C29" s="23" t="s">
        <v>14</v>
      </c>
      <c r="D29" s="23" t="s">
        <v>14</v>
      </c>
      <c r="E29" s="23" t="s">
        <v>54</v>
      </c>
      <c r="F29" s="29" t="s">
        <v>360</v>
      </c>
      <c r="G29" s="23" t="s">
        <v>79</v>
      </c>
      <c r="H29" s="23" t="s">
        <v>89</v>
      </c>
      <c r="I29" s="23" t="s">
        <v>90</v>
      </c>
      <c r="J29" s="25">
        <v>33324</v>
      </c>
    </row>
    <row r="30" spans="1:10" s="16" customFormat="1" ht="24.95" customHeight="1" x14ac:dyDescent="0.25">
      <c r="A30" s="46" t="s">
        <v>144</v>
      </c>
      <c r="B30" s="52" t="s">
        <v>34</v>
      </c>
      <c r="C30" s="42"/>
      <c r="D30" s="42"/>
      <c r="E30" s="76" t="s">
        <v>92</v>
      </c>
      <c r="F30" s="77"/>
      <c r="G30" s="77"/>
      <c r="H30" s="77"/>
      <c r="I30" s="77"/>
      <c r="J30" s="77"/>
    </row>
    <row r="31" spans="1:10" s="19" customFormat="1" ht="24.95" customHeight="1" x14ac:dyDescent="0.25">
      <c r="A31" s="10" t="s">
        <v>362</v>
      </c>
      <c r="B31" s="11" t="s">
        <v>93</v>
      </c>
      <c r="C31" s="12" t="s">
        <v>94</v>
      </c>
      <c r="D31" s="12" t="s">
        <v>94</v>
      </c>
      <c r="E31" s="12" t="s">
        <v>95</v>
      </c>
      <c r="F31" s="12" t="s">
        <v>361</v>
      </c>
      <c r="G31" s="12" t="s">
        <v>335</v>
      </c>
      <c r="H31" s="12" t="s">
        <v>336</v>
      </c>
      <c r="I31" s="12" t="s">
        <v>96</v>
      </c>
      <c r="J31" s="30">
        <v>35229</v>
      </c>
    </row>
    <row r="32" spans="1:10" s="19" customFormat="1" ht="24.95" customHeight="1" x14ac:dyDescent="0.25">
      <c r="A32" s="10" t="s">
        <v>170</v>
      </c>
      <c r="B32" s="11" t="s">
        <v>97</v>
      </c>
      <c r="C32" s="12" t="s">
        <v>98</v>
      </c>
      <c r="D32" s="12" t="s">
        <v>98</v>
      </c>
      <c r="E32" s="12" t="s">
        <v>95</v>
      </c>
      <c r="F32" s="29" t="s">
        <v>360</v>
      </c>
      <c r="G32" s="12" t="s">
        <v>337</v>
      </c>
      <c r="H32" s="12" t="s">
        <v>336</v>
      </c>
      <c r="I32" s="12" t="s">
        <v>96</v>
      </c>
      <c r="J32" s="30">
        <v>35229</v>
      </c>
    </row>
    <row r="33" spans="1:10" s="16" customFormat="1" ht="24.95" customHeight="1" x14ac:dyDescent="0.25">
      <c r="A33" s="46" t="s">
        <v>99</v>
      </c>
      <c r="B33" s="51" t="s">
        <v>100</v>
      </c>
      <c r="C33" s="51"/>
      <c r="D33" s="51"/>
      <c r="E33" s="78" t="s">
        <v>101</v>
      </c>
      <c r="F33" s="78"/>
      <c r="G33" s="78"/>
      <c r="H33" s="79"/>
      <c r="I33" s="79"/>
      <c r="J33" s="79"/>
    </row>
    <row r="34" spans="1:10" s="19" customFormat="1" ht="24.95" customHeight="1" x14ac:dyDescent="0.25">
      <c r="A34" s="10" t="s">
        <v>145</v>
      </c>
      <c r="B34" s="11" t="s">
        <v>102</v>
      </c>
      <c r="C34" s="12" t="s">
        <v>94</v>
      </c>
      <c r="D34" s="12" t="s">
        <v>94</v>
      </c>
      <c r="E34" s="12" t="s">
        <v>103</v>
      </c>
      <c r="F34" s="12" t="s">
        <v>361</v>
      </c>
      <c r="G34" s="12" t="s">
        <v>338</v>
      </c>
      <c r="H34" s="12" t="s">
        <v>339</v>
      </c>
      <c r="I34" s="12" t="s">
        <v>96</v>
      </c>
      <c r="J34" s="30">
        <v>56190</v>
      </c>
    </row>
    <row r="35" spans="1:10" s="19" customFormat="1" ht="43.5" customHeight="1" x14ac:dyDescent="0.25">
      <c r="A35" s="10" t="s">
        <v>104</v>
      </c>
      <c r="B35" s="11" t="s">
        <v>105</v>
      </c>
      <c r="C35" s="12" t="s">
        <v>94</v>
      </c>
      <c r="D35" s="12" t="s">
        <v>94</v>
      </c>
      <c r="E35" s="12" t="s">
        <v>106</v>
      </c>
      <c r="F35" s="12" t="s">
        <v>340</v>
      </c>
      <c r="G35" s="12" t="s">
        <v>350</v>
      </c>
      <c r="H35" s="12" t="s">
        <v>341</v>
      </c>
      <c r="I35" s="12" t="s">
        <v>107</v>
      </c>
      <c r="J35" s="30">
        <v>84762</v>
      </c>
    </row>
    <row r="36" spans="1:10" s="19" customFormat="1" ht="38.25" customHeight="1" x14ac:dyDescent="0.25">
      <c r="A36" s="10" t="s">
        <v>108</v>
      </c>
      <c r="B36" s="11" t="s">
        <v>109</v>
      </c>
      <c r="C36" s="12" t="s">
        <v>94</v>
      </c>
      <c r="D36" s="12" t="s">
        <v>94</v>
      </c>
      <c r="E36" s="12" t="s">
        <v>110</v>
      </c>
      <c r="F36" s="12" t="s">
        <v>340</v>
      </c>
      <c r="G36" s="12" t="s">
        <v>350</v>
      </c>
      <c r="H36" s="12" t="s">
        <v>341</v>
      </c>
      <c r="I36" s="12" t="s">
        <v>107</v>
      </c>
      <c r="J36" s="30">
        <v>104762</v>
      </c>
    </row>
    <row r="37" spans="1:10" s="19" customFormat="1" ht="24.95" customHeight="1" x14ac:dyDescent="0.25">
      <c r="A37" s="10" t="s">
        <v>165</v>
      </c>
      <c r="B37" s="11" t="s">
        <v>166</v>
      </c>
      <c r="C37" s="12" t="s">
        <v>94</v>
      </c>
      <c r="D37" s="12" t="s">
        <v>94</v>
      </c>
      <c r="E37" s="12"/>
      <c r="F37" s="12"/>
      <c r="G37" s="12"/>
      <c r="H37" s="12"/>
      <c r="I37" s="12"/>
      <c r="J37" s="30">
        <v>247619</v>
      </c>
    </row>
    <row r="38" spans="1:10" s="19" customFormat="1" ht="24.95" customHeight="1" x14ac:dyDescent="0.25">
      <c r="A38" s="10" t="s">
        <v>146</v>
      </c>
      <c r="B38" s="11" t="s">
        <v>111</v>
      </c>
      <c r="C38" s="12" t="s">
        <v>94</v>
      </c>
      <c r="D38" s="12" t="s">
        <v>94</v>
      </c>
      <c r="E38" s="12"/>
      <c r="F38" s="12"/>
      <c r="G38" s="12"/>
      <c r="H38" s="12"/>
      <c r="I38" s="12"/>
      <c r="J38" s="30">
        <v>276190</v>
      </c>
    </row>
    <row r="39" spans="1:10" s="16" customFormat="1" ht="24.95" customHeight="1" x14ac:dyDescent="0.25">
      <c r="A39" s="46" t="s">
        <v>112</v>
      </c>
      <c r="B39" s="7"/>
      <c r="C39" s="24"/>
      <c r="D39" s="24"/>
      <c r="E39" s="24"/>
      <c r="F39" s="24"/>
      <c r="G39" s="24"/>
      <c r="H39" s="24"/>
      <c r="I39" s="24"/>
      <c r="J39" s="8"/>
    </row>
    <row r="40" spans="1:10" s="16" customFormat="1" ht="24.95" customHeight="1" x14ac:dyDescent="0.25">
      <c r="A40" s="3" t="s">
        <v>167</v>
      </c>
      <c r="B40" s="4" t="s">
        <v>113</v>
      </c>
      <c r="C40" s="5"/>
      <c r="D40" s="5"/>
      <c r="E40" s="5"/>
      <c r="F40" s="5"/>
      <c r="G40" s="5"/>
      <c r="H40" s="5"/>
      <c r="I40" s="5"/>
      <c r="J40" s="25">
        <v>33324</v>
      </c>
    </row>
    <row r="41" spans="1:10" s="16" customFormat="1" ht="24.95" customHeight="1" x14ac:dyDescent="0.25">
      <c r="A41" s="40" t="s">
        <v>147</v>
      </c>
      <c r="B41" s="41"/>
      <c r="C41" s="42"/>
      <c r="D41" s="42"/>
      <c r="E41" s="42"/>
      <c r="F41" s="42"/>
      <c r="G41" s="42"/>
      <c r="H41" s="42"/>
      <c r="I41" s="42"/>
      <c r="J41" s="47"/>
    </row>
    <row r="42" spans="1:10" s="19" customFormat="1" ht="24.95" customHeight="1" x14ac:dyDescent="0.25">
      <c r="A42" s="26" t="s">
        <v>0</v>
      </c>
      <c r="B42" s="27" t="s">
        <v>114</v>
      </c>
      <c r="C42" s="29"/>
      <c r="D42" s="29"/>
      <c r="E42" s="29"/>
      <c r="F42" s="29"/>
      <c r="G42" s="29"/>
      <c r="H42" s="29"/>
      <c r="I42" s="29"/>
      <c r="J42" s="30">
        <v>9171</v>
      </c>
    </row>
    <row r="43" spans="1:10" s="19" customFormat="1" ht="24.95" customHeight="1" x14ac:dyDescent="0.25">
      <c r="A43" s="26" t="s">
        <v>148</v>
      </c>
      <c r="B43" s="27" t="s">
        <v>115</v>
      </c>
      <c r="C43" s="29"/>
      <c r="D43" s="29"/>
      <c r="E43" s="29"/>
      <c r="F43" s="29"/>
      <c r="G43" s="29"/>
      <c r="H43" s="29"/>
      <c r="I43" s="29"/>
      <c r="J43" s="30">
        <v>12666</v>
      </c>
    </row>
    <row r="44" spans="1:10" s="16" customFormat="1" ht="24.95" customHeight="1" x14ac:dyDescent="0.25">
      <c r="A44" s="13" t="s">
        <v>116</v>
      </c>
      <c r="B44" s="50" t="s">
        <v>117</v>
      </c>
      <c r="C44" s="23"/>
      <c r="D44" s="23"/>
      <c r="E44" s="23"/>
      <c r="F44" s="23"/>
      <c r="G44" s="23"/>
      <c r="H44" s="23"/>
      <c r="I44" s="23"/>
      <c r="J44" s="25">
        <v>3809</v>
      </c>
    </row>
    <row r="45" spans="1:10" s="16" customFormat="1" ht="24.95" customHeight="1" x14ac:dyDescent="0.25">
      <c r="A45" s="6" t="s">
        <v>149</v>
      </c>
      <c r="B45" s="7"/>
      <c r="C45" s="24"/>
      <c r="D45" s="24"/>
      <c r="E45" s="24"/>
      <c r="F45" s="24"/>
      <c r="G45" s="24"/>
      <c r="H45" s="24"/>
      <c r="I45" s="24"/>
      <c r="J45" s="8"/>
    </row>
    <row r="46" spans="1:10" s="19" customFormat="1" ht="24.95" customHeight="1" x14ac:dyDescent="0.25">
      <c r="A46" s="10" t="s">
        <v>150</v>
      </c>
      <c r="B46" s="11" t="s">
        <v>175</v>
      </c>
      <c r="C46" s="12" t="s">
        <v>118</v>
      </c>
      <c r="D46" s="12" t="s">
        <v>119</v>
      </c>
      <c r="E46" s="12"/>
      <c r="F46" s="12"/>
      <c r="G46" s="12"/>
      <c r="H46" s="12"/>
      <c r="I46" s="12"/>
      <c r="J46" s="30">
        <v>31419</v>
      </c>
    </row>
    <row r="47" spans="1:10" s="16" customFormat="1" ht="24.95" customHeight="1" x14ac:dyDescent="0.25">
      <c r="A47" s="3" t="s">
        <v>151</v>
      </c>
      <c r="B47" s="4" t="s">
        <v>120</v>
      </c>
      <c r="C47" s="5"/>
      <c r="D47" s="5"/>
      <c r="E47" s="5"/>
      <c r="F47" s="5"/>
      <c r="G47" s="5"/>
      <c r="H47" s="5"/>
      <c r="I47" s="5"/>
      <c r="J47" s="25">
        <v>5237</v>
      </c>
    </row>
    <row r="48" spans="1:10" s="16" customFormat="1" ht="24.95" customHeight="1" x14ac:dyDescent="0.25">
      <c r="A48" s="48" t="s">
        <v>152</v>
      </c>
      <c r="B48" s="52"/>
      <c r="C48" s="42"/>
      <c r="D48" s="42"/>
      <c r="E48" s="76"/>
      <c r="F48" s="77"/>
      <c r="G48" s="77"/>
      <c r="H48" s="77"/>
      <c r="I48" s="77"/>
      <c r="J48" s="77"/>
    </row>
    <row r="49" spans="1:10" s="19" customFormat="1" ht="24.95" customHeight="1" x14ac:dyDescent="0.25">
      <c r="A49" s="49" t="s">
        <v>153</v>
      </c>
      <c r="B49" s="11" t="s">
        <v>121</v>
      </c>
      <c r="C49" s="28"/>
      <c r="D49" s="28"/>
      <c r="E49" s="28"/>
      <c r="F49" s="28"/>
      <c r="G49" s="28"/>
      <c r="H49" s="28"/>
      <c r="I49" s="28"/>
      <c r="J49" s="30"/>
    </row>
    <row r="50" spans="1:10" s="19" customFormat="1" ht="24.95" customHeight="1" x14ac:dyDescent="0.25">
      <c r="A50" s="49" t="s">
        <v>154</v>
      </c>
      <c r="B50" s="11" t="s">
        <v>122</v>
      </c>
      <c r="C50" s="28"/>
      <c r="D50" s="28"/>
      <c r="E50" s="28"/>
      <c r="F50" s="28"/>
      <c r="G50" s="28"/>
      <c r="H50" s="28"/>
      <c r="I50" s="28"/>
      <c r="J50" s="30"/>
    </row>
    <row r="51" spans="1:10" s="19" customFormat="1" ht="24.95" customHeight="1" x14ac:dyDescent="0.25">
      <c r="A51" s="49" t="s">
        <v>155</v>
      </c>
      <c r="B51" s="11" t="s">
        <v>123</v>
      </c>
      <c r="C51" s="28"/>
      <c r="D51" s="28"/>
      <c r="E51" s="28"/>
      <c r="F51" s="28"/>
      <c r="G51" s="28"/>
      <c r="H51" s="28"/>
      <c r="I51" s="28"/>
      <c r="J51" s="30"/>
    </row>
  </sheetData>
  <mergeCells count="3">
    <mergeCell ref="E48:J48"/>
    <mergeCell ref="E30:J30"/>
    <mergeCell ref="E33:J33"/>
  </mergeCells>
  <phoneticPr fontId="34" type="noConversion"/>
  <printOptions horizontalCentered="1"/>
  <pageMargins left="0.51181102362204722" right="0.51181102362204722" top="0.55118110236220474" bottom="0.55118110236220474" header="0.11811023622047245" footer="0.11811023622047245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1"/>
  <sheetViews>
    <sheetView workbookViewId="0">
      <pane xSplit="3" ySplit="1" topLeftCell="D17" activePane="bottomRight" state="frozen"/>
      <selection pane="topRight" activeCell="D1" sqref="D1"/>
      <selection pane="bottomLeft" activeCell="A2" sqref="A2"/>
      <selection pane="bottomRight" activeCell="D1" sqref="D1"/>
    </sheetView>
  </sheetViews>
  <sheetFormatPr defaultRowHeight="19.5" x14ac:dyDescent="0.4"/>
  <cols>
    <col min="1" max="1" width="23" style="57" customWidth="1"/>
    <col min="2" max="3" width="14.75" style="57" customWidth="1"/>
    <col min="4" max="4" width="14.125" style="57" customWidth="1"/>
    <col min="5" max="16384" width="9" style="57"/>
  </cols>
  <sheetData>
    <row r="1" spans="1:4" ht="20.25" thickBot="1" x14ac:dyDescent="0.45">
      <c r="A1" s="66" t="s">
        <v>247</v>
      </c>
      <c r="B1" s="65" t="s">
        <v>246</v>
      </c>
      <c r="C1" s="65" t="s">
        <v>245</v>
      </c>
      <c r="D1" s="65" t="s">
        <v>363</v>
      </c>
    </row>
    <row r="2" spans="1:4" ht="20.25" thickBot="1" x14ac:dyDescent="0.45">
      <c r="A2" s="61" t="s">
        <v>244</v>
      </c>
      <c r="B2" s="63" t="s">
        <v>243</v>
      </c>
      <c r="C2" s="63">
        <v>1</v>
      </c>
      <c r="D2" s="58">
        <v>999</v>
      </c>
    </row>
    <row r="3" spans="1:4" ht="20.25" thickBot="1" x14ac:dyDescent="0.45">
      <c r="A3" s="61" t="s">
        <v>242</v>
      </c>
      <c r="B3" s="63" t="s">
        <v>241</v>
      </c>
      <c r="C3" s="63">
        <v>1</v>
      </c>
      <c r="D3" s="58">
        <v>999</v>
      </c>
    </row>
    <row r="4" spans="1:4" ht="20.25" thickBot="1" x14ac:dyDescent="0.45">
      <c r="A4" s="61" t="s">
        <v>240</v>
      </c>
      <c r="B4" s="63" t="s">
        <v>239</v>
      </c>
      <c r="C4" s="63">
        <v>1</v>
      </c>
      <c r="D4" s="63">
        <v>1094</v>
      </c>
    </row>
    <row r="5" spans="1:4" ht="20.25" thickBot="1" x14ac:dyDescent="0.45">
      <c r="A5" s="61" t="s">
        <v>238</v>
      </c>
      <c r="B5" s="64" t="s">
        <v>237</v>
      </c>
      <c r="C5" s="63">
        <v>1</v>
      </c>
      <c r="D5" s="58">
        <v>1866</v>
      </c>
    </row>
    <row r="6" spans="1:4" ht="20.25" thickBot="1" x14ac:dyDescent="0.45">
      <c r="A6" s="61" t="s">
        <v>236</v>
      </c>
      <c r="B6" s="63" t="s">
        <v>235</v>
      </c>
      <c r="C6" s="63">
        <v>1</v>
      </c>
      <c r="D6" s="58">
        <v>1713</v>
      </c>
    </row>
    <row r="7" spans="1:4" ht="20.25" thickBot="1" x14ac:dyDescent="0.45">
      <c r="A7" s="61" t="s">
        <v>234</v>
      </c>
      <c r="B7" s="63" t="s">
        <v>233</v>
      </c>
      <c r="C7" s="63">
        <v>1</v>
      </c>
      <c r="D7" s="58">
        <v>1999</v>
      </c>
    </row>
    <row r="8" spans="1:4" ht="20.25" thickBot="1" x14ac:dyDescent="0.45">
      <c r="A8" s="61" t="s">
        <v>232</v>
      </c>
      <c r="B8" s="63" t="s">
        <v>230</v>
      </c>
      <c r="C8" s="63">
        <v>1</v>
      </c>
      <c r="D8" s="58">
        <v>2447</v>
      </c>
    </row>
    <row r="9" spans="1:4" ht="20.25" thickBot="1" x14ac:dyDescent="0.45">
      <c r="A9" s="61" t="s">
        <v>231</v>
      </c>
      <c r="B9" s="63" t="s">
        <v>230</v>
      </c>
      <c r="C9" s="63">
        <v>1</v>
      </c>
      <c r="D9" s="58">
        <v>2447</v>
      </c>
    </row>
    <row r="10" spans="1:4" ht="20.25" thickBot="1" x14ac:dyDescent="0.45">
      <c r="A10" s="61" t="s">
        <v>229</v>
      </c>
      <c r="B10" s="63" t="s">
        <v>227</v>
      </c>
      <c r="C10" s="63">
        <v>1</v>
      </c>
      <c r="D10" s="58">
        <v>3961</v>
      </c>
    </row>
    <row r="11" spans="1:4" ht="20.25" thickBot="1" x14ac:dyDescent="0.45">
      <c r="A11" s="61" t="s">
        <v>228</v>
      </c>
      <c r="B11" s="60" t="s">
        <v>227</v>
      </c>
      <c r="C11" s="63">
        <v>1</v>
      </c>
      <c r="D11" s="58">
        <v>3961</v>
      </c>
    </row>
    <row r="12" spans="1:4" ht="20.25" thickBot="1" x14ac:dyDescent="0.45">
      <c r="A12" s="61" t="s">
        <v>226</v>
      </c>
      <c r="B12" s="63" t="s">
        <v>225</v>
      </c>
      <c r="C12" s="63">
        <v>1</v>
      </c>
      <c r="D12" s="58">
        <v>5866</v>
      </c>
    </row>
    <row r="13" spans="1:4" ht="20.25" thickBot="1" x14ac:dyDescent="0.45">
      <c r="A13" s="61" t="s">
        <v>224</v>
      </c>
      <c r="B13" s="63" t="s">
        <v>223</v>
      </c>
      <c r="C13" s="63">
        <v>1</v>
      </c>
      <c r="D13" s="58">
        <v>6837</v>
      </c>
    </row>
    <row r="14" spans="1:4" ht="20.25" thickBot="1" x14ac:dyDescent="0.45">
      <c r="A14" s="61" t="s">
        <v>222</v>
      </c>
      <c r="B14" s="60" t="s">
        <v>221</v>
      </c>
      <c r="C14" s="63">
        <v>1</v>
      </c>
      <c r="D14" s="58">
        <v>6123</v>
      </c>
    </row>
    <row r="15" spans="1:4" ht="20.25" thickBot="1" x14ac:dyDescent="0.45">
      <c r="A15" s="61" t="s">
        <v>220</v>
      </c>
      <c r="B15" s="60" t="s">
        <v>218</v>
      </c>
      <c r="C15" s="63">
        <v>1</v>
      </c>
      <c r="D15" s="58">
        <v>4285</v>
      </c>
    </row>
    <row r="16" spans="1:4" ht="20.25" thickBot="1" x14ac:dyDescent="0.45">
      <c r="A16" s="61" t="s">
        <v>219</v>
      </c>
      <c r="B16" s="60" t="s">
        <v>218</v>
      </c>
      <c r="C16" s="63">
        <v>1</v>
      </c>
      <c r="D16" s="58">
        <v>4285</v>
      </c>
    </row>
    <row r="17" spans="1:4" ht="20.25" thickBot="1" x14ac:dyDescent="0.45">
      <c r="A17" s="61" t="s">
        <v>217</v>
      </c>
      <c r="B17" s="60" t="s">
        <v>216</v>
      </c>
      <c r="C17" s="63">
        <v>1</v>
      </c>
      <c r="D17" s="58">
        <v>8247</v>
      </c>
    </row>
    <row r="18" spans="1:4" ht="20.25" thickBot="1" x14ac:dyDescent="0.45">
      <c r="A18" s="61" t="s">
        <v>215</v>
      </c>
      <c r="B18" s="60" t="s">
        <v>214</v>
      </c>
      <c r="C18" s="63">
        <v>1</v>
      </c>
      <c r="D18" s="58">
        <v>6932</v>
      </c>
    </row>
    <row r="19" spans="1:4" ht="20.25" thickBot="1" x14ac:dyDescent="0.45">
      <c r="A19" s="61" t="s">
        <v>213</v>
      </c>
      <c r="B19" s="60" t="s">
        <v>205</v>
      </c>
      <c r="C19" s="63">
        <v>1</v>
      </c>
      <c r="D19" s="58">
        <v>8704</v>
      </c>
    </row>
    <row r="20" spans="1:4" ht="20.25" thickBot="1" x14ac:dyDescent="0.45">
      <c r="A20" s="61" t="s">
        <v>212</v>
      </c>
      <c r="B20" s="60" t="s">
        <v>205</v>
      </c>
      <c r="C20" s="63">
        <v>1</v>
      </c>
      <c r="D20" s="58">
        <v>8704</v>
      </c>
    </row>
    <row r="21" spans="1:4" ht="20.25" thickBot="1" x14ac:dyDescent="0.45">
      <c r="A21" s="61" t="s">
        <v>211</v>
      </c>
      <c r="B21" s="60" t="s">
        <v>210</v>
      </c>
      <c r="C21" s="63">
        <v>1</v>
      </c>
      <c r="D21" s="58">
        <v>9447</v>
      </c>
    </row>
    <row r="22" spans="1:4" ht="20.25" thickBot="1" x14ac:dyDescent="0.45">
      <c r="A22" s="61" t="s">
        <v>209</v>
      </c>
      <c r="B22" s="60" t="s">
        <v>203</v>
      </c>
      <c r="C22" s="63">
        <v>1</v>
      </c>
      <c r="D22" s="58">
        <v>9447</v>
      </c>
    </row>
    <row r="23" spans="1:4" ht="20.25" thickBot="1" x14ac:dyDescent="0.45">
      <c r="A23" s="61" t="s">
        <v>208</v>
      </c>
      <c r="B23" s="60" t="s">
        <v>207</v>
      </c>
      <c r="C23" s="63">
        <v>1</v>
      </c>
      <c r="D23" s="58">
        <v>8704</v>
      </c>
    </row>
    <row r="24" spans="1:4" ht="20.25" thickBot="1" x14ac:dyDescent="0.45">
      <c r="A24" s="61" t="s">
        <v>206</v>
      </c>
      <c r="B24" s="60" t="s">
        <v>205</v>
      </c>
      <c r="C24" s="63">
        <v>1</v>
      </c>
      <c r="D24" s="58">
        <v>8704</v>
      </c>
    </row>
    <row r="25" spans="1:4" ht="20.25" thickBot="1" x14ac:dyDescent="0.45">
      <c r="A25" s="61" t="s">
        <v>195</v>
      </c>
      <c r="B25" s="60" t="s">
        <v>203</v>
      </c>
      <c r="C25" s="63">
        <v>1</v>
      </c>
      <c r="D25" s="58">
        <v>9447</v>
      </c>
    </row>
    <row r="26" spans="1:4" ht="20.25" thickBot="1" x14ac:dyDescent="0.45">
      <c r="A26" s="61" t="s">
        <v>204</v>
      </c>
      <c r="B26" s="60" t="s">
        <v>203</v>
      </c>
      <c r="C26" s="63">
        <v>1</v>
      </c>
      <c r="D26" s="58">
        <v>9447</v>
      </c>
    </row>
    <row r="27" spans="1:4" ht="20.25" thickBot="1" x14ac:dyDescent="0.45">
      <c r="A27" s="61" t="s">
        <v>202</v>
      </c>
      <c r="B27" s="60" t="s">
        <v>197</v>
      </c>
      <c r="C27" s="62">
        <v>1</v>
      </c>
      <c r="D27" s="58">
        <v>13666</v>
      </c>
    </row>
    <row r="28" spans="1:4" ht="20.25" thickBot="1" x14ac:dyDescent="0.45">
      <c r="A28" s="61" t="s">
        <v>201</v>
      </c>
      <c r="B28" s="60" t="s">
        <v>197</v>
      </c>
      <c r="C28" s="62">
        <v>1</v>
      </c>
      <c r="D28" s="58">
        <v>13666</v>
      </c>
    </row>
    <row r="29" spans="1:4" ht="20.25" thickBot="1" x14ac:dyDescent="0.45">
      <c r="A29" s="61" t="s">
        <v>200</v>
      </c>
      <c r="B29" s="60" t="s">
        <v>197</v>
      </c>
      <c r="C29" s="62">
        <v>1</v>
      </c>
      <c r="D29" s="58">
        <v>13666</v>
      </c>
    </row>
    <row r="30" spans="1:4" ht="20.25" thickBot="1" x14ac:dyDescent="0.45">
      <c r="A30" s="61" t="s">
        <v>199</v>
      </c>
      <c r="B30" s="60" t="s">
        <v>197</v>
      </c>
      <c r="C30" s="59">
        <v>2</v>
      </c>
      <c r="D30" s="58">
        <v>13666</v>
      </c>
    </row>
    <row r="31" spans="1:4" ht="20.25" thickBot="1" x14ac:dyDescent="0.45">
      <c r="A31" s="61" t="s">
        <v>198</v>
      </c>
      <c r="B31" s="60" t="s">
        <v>197</v>
      </c>
      <c r="C31" s="59">
        <v>2</v>
      </c>
      <c r="D31" s="58">
        <v>13666</v>
      </c>
    </row>
  </sheetData>
  <phoneticPr fontId="34" type="noConversion"/>
  <hyperlinks>
    <hyperlink ref="B14" r:id="rId1" display="http://www.apc.com/products/resource/include/techspec_index.cfm?base_sku=APCRBC132"/>
    <hyperlink ref="B11" r:id="rId2" display="http://www.apc.com/products/resource/include/techspec_index.cfm?base_sku=RBC6"/>
    <hyperlink ref="B18" r:id="rId3" display="http://www.apc.com/products/resource/include/techspec_index.cfm?base_sku=APCRBC133"/>
    <hyperlink ref="B16" r:id="rId4" display="http://www.apc.com/products/resource/include/techspec_index.cfm?base_sku=RBC7"/>
    <hyperlink ref="B22" r:id="rId5" display="http://www.apc.com/products/resource/include/techspec_index.cfm?base_sku=RBC43"/>
    <hyperlink ref="B20" r:id="rId6" display="http://www.apc.com/products/resource/include/techspec_index.cfm?base_sku=RBC55"/>
    <hyperlink ref="B26" r:id="rId7" display="http://www.apc.com/products/resource/include/techspec_index.cfm?base_sku=RBC43"/>
    <hyperlink ref="B24" r:id="rId8" display="http://www.apc.com/products/resource/include/techspec_index.cfm?base_sku=RBC55"/>
    <hyperlink ref="B15" r:id="rId9" display="http://www.apc.com/products/resource/include/techspec_index.cfm?base_sku=RBC7"/>
    <hyperlink ref="B17" r:id="rId10" display="http://www.apc.com/products/resource/include/techspec_index.cfm?base_sku=RBC24"/>
    <hyperlink ref="B19" r:id="rId11" display="http://www.apc.com/products/resource/include/techspec_index.cfm?base_sku=RBC55"/>
    <hyperlink ref="B21" r:id="rId12" display="http://www.apc.com/products/resource/include/techspec_index.cfm?base_sku=RBC55"/>
    <hyperlink ref="B23" r:id="rId13" display="http://www.apc.com/products/resource/include/techspec_index.cfm?base_sku=RBC43"/>
    <hyperlink ref="B25" r:id="rId14" display="http://www.apc.com/products/resource/include/techspec_index.cfm?base_sku=RBC43"/>
    <hyperlink ref="B31" r:id="rId15" display="http://www.apc.com/products/resource/include/techspec_index.cfm?base_sku=RBC44"/>
    <hyperlink ref="B28" r:id="rId16" display="http://www.apc.com/products/resource/include/techspec_index.cfm?base_sku=RBC44"/>
    <hyperlink ref="B29" r:id="rId17" display="http://www.apc.com/products/resource/include/techspec_index.cfm?base_sku=RBC44"/>
    <hyperlink ref="B30" r:id="rId18" display="http://www.apc.com/products/resource/include/techspec_index.cfm?base_sku=RBC44"/>
    <hyperlink ref="B27" r:id="rId19" display="http://www.apc.com/products/resource/include/techspec_index.cfm?base_sku=RBC4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B16"/>
  <sheetViews>
    <sheetView workbookViewId="0">
      <selection activeCell="F10" sqref="F10"/>
    </sheetView>
  </sheetViews>
  <sheetFormatPr defaultColWidth="9" defaultRowHeight="15" x14ac:dyDescent="0.25"/>
  <cols>
    <col min="1" max="1" width="13.125" style="36" customWidth="1"/>
    <col min="2" max="2" width="27.625" style="36" bestFit="1" customWidth="1"/>
    <col min="3" max="3" width="22.5" style="36" customWidth="1"/>
    <col min="4" max="4" width="9" style="37"/>
    <col min="5" max="5" width="9" style="36"/>
    <col min="6" max="6" width="7" style="36" bestFit="1" customWidth="1"/>
    <col min="7" max="16384" width="9" style="14"/>
  </cols>
  <sheetData>
    <row r="1" spans="1:236" s="16" customFormat="1" ht="21" x14ac:dyDescent="0.25">
      <c r="A1" s="1" t="s">
        <v>124</v>
      </c>
      <c r="B1" s="1" t="s">
        <v>3</v>
      </c>
      <c r="C1" s="2" t="s">
        <v>349</v>
      </c>
      <c r="D1" s="1" t="s">
        <v>125</v>
      </c>
      <c r="E1" s="1" t="s">
        <v>126</v>
      </c>
      <c r="F1" s="39" t="s">
        <v>365</v>
      </c>
    </row>
    <row r="2" spans="1:236" s="22" customFormat="1" ht="16.5" customHeight="1" x14ac:dyDescent="0.25">
      <c r="A2" s="55" t="s">
        <v>177</v>
      </c>
      <c r="B2" s="41"/>
      <c r="C2" s="41"/>
      <c r="D2" s="42"/>
      <c r="E2" s="41"/>
      <c r="F2" s="41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1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1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1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1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1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1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1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1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1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1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1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1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1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1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1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</row>
    <row r="3" spans="1:236" ht="52.5" x14ac:dyDescent="0.25">
      <c r="A3" s="50" t="s">
        <v>343</v>
      </c>
      <c r="B3" s="50" t="s">
        <v>344</v>
      </c>
      <c r="C3" s="50" t="s">
        <v>345</v>
      </c>
      <c r="D3" s="23" t="s">
        <v>14</v>
      </c>
      <c r="E3" s="13"/>
      <c r="F3" s="18">
        <v>2685</v>
      </c>
      <c r="H3"/>
      <c r="I3"/>
    </row>
    <row r="4" spans="1:236" ht="52.5" x14ac:dyDescent="0.25">
      <c r="A4" s="50" t="s">
        <v>346</v>
      </c>
      <c r="B4" s="50" t="s">
        <v>347</v>
      </c>
      <c r="C4" s="50" t="s">
        <v>348</v>
      </c>
      <c r="D4" s="23" t="s">
        <v>14</v>
      </c>
      <c r="E4" s="13"/>
      <c r="F4" s="18">
        <v>2094</v>
      </c>
      <c r="H4"/>
    </row>
    <row r="5" spans="1:236" s="17" customFormat="1" ht="63" x14ac:dyDescent="0.25">
      <c r="A5" s="50" t="s">
        <v>131</v>
      </c>
      <c r="B5" s="50" t="s">
        <v>132</v>
      </c>
      <c r="C5" s="50" t="s">
        <v>178</v>
      </c>
      <c r="D5" s="23" t="s">
        <v>14</v>
      </c>
      <c r="E5" s="13"/>
      <c r="F5" s="18">
        <v>856</v>
      </c>
      <c r="G5"/>
    </row>
    <row r="6" spans="1:236" ht="63" x14ac:dyDescent="0.25">
      <c r="A6" s="50" t="s">
        <v>127</v>
      </c>
      <c r="B6" s="50" t="s">
        <v>128</v>
      </c>
      <c r="C6" s="50" t="s">
        <v>179</v>
      </c>
      <c r="D6" s="23" t="s">
        <v>14</v>
      </c>
      <c r="E6" s="13"/>
      <c r="F6" s="18">
        <v>523</v>
      </c>
      <c r="I6"/>
    </row>
    <row r="7" spans="1:236" ht="52.5" x14ac:dyDescent="0.25">
      <c r="A7" s="50" t="s">
        <v>129</v>
      </c>
      <c r="B7" s="50" t="s">
        <v>130</v>
      </c>
      <c r="C7" s="56" t="s">
        <v>180</v>
      </c>
      <c r="D7" s="23" t="s">
        <v>14</v>
      </c>
      <c r="E7" s="13"/>
      <c r="F7" s="18">
        <v>428</v>
      </c>
    </row>
    <row r="10" spans="1:236" ht="21" x14ac:dyDescent="0.25">
      <c r="A10" s="1" t="s">
        <v>124</v>
      </c>
      <c r="B10" s="1" t="s">
        <v>3</v>
      </c>
      <c r="C10" s="2" t="s">
        <v>349</v>
      </c>
      <c r="D10" s="1" t="s">
        <v>125</v>
      </c>
      <c r="E10" s="1" t="s">
        <v>126</v>
      </c>
      <c r="F10" s="39" t="s">
        <v>365</v>
      </c>
    </row>
    <row r="11" spans="1:236" s="22" customFormat="1" ht="16.5" customHeight="1" x14ac:dyDescent="0.25">
      <c r="A11" s="55" t="s">
        <v>181</v>
      </c>
      <c r="B11" s="41"/>
      <c r="C11" s="41"/>
      <c r="D11" s="42"/>
      <c r="E11" s="41"/>
      <c r="F11" s="41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1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1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1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1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1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1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1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1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1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1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1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1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1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1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</row>
    <row r="12" spans="1:236" ht="63" x14ac:dyDescent="0.25">
      <c r="A12" s="50" t="s">
        <v>182</v>
      </c>
      <c r="B12" s="50" t="s">
        <v>285</v>
      </c>
      <c r="C12" s="50" t="s">
        <v>189</v>
      </c>
      <c r="D12" s="23" t="s">
        <v>193</v>
      </c>
      <c r="E12" s="23" t="s">
        <v>193</v>
      </c>
      <c r="F12" s="18">
        <v>856</v>
      </c>
      <c r="H12"/>
    </row>
    <row r="13" spans="1:236" ht="63" x14ac:dyDescent="0.25">
      <c r="A13" s="50" t="s">
        <v>183</v>
      </c>
      <c r="B13" s="50" t="s">
        <v>186</v>
      </c>
      <c r="C13" s="50" t="s">
        <v>190</v>
      </c>
      <c r="D13" s="23" t="s">
        <v>193</v>
      </c>
      <c r="E13" s="23" t="s">
        <v>193</v>
      </c>
      <c r="F13" s="18">
        <v>856</v>
      </c>
      <c r="I13"/>
    </row>
    <row r="14" spans="1:236" ht="63" x14ac:dyDescent="0.25">
      <c r="A14" s="50" t="s">
        <v>184</v>
      </c>
      <c r="B14" s="50" t="s">
        <v>187</v>
      </c>
      <c r="C14" s="50" t="s">
        <v>191</v>
      </c>
      <c r="D14" s="23" t="s">
        <v>193</v>
      </c>
      <c r="E14" s="23" t="s">
        <v>193</v>
      </c>
      <c r="F14" s="18">
        <v>1332</v>
      </c>
    </row>
    <row r="15" spans="1:236" ht="63" x14ac:dyDescent="0.25">
      <c r="A15" s="50" t="s">
        <v>185</v>
      </c>
      <c r="B15" s="50" t="s">
        <v>188</v>
      </c>
      <c r="C15" s="50" t="s">
        <v>192</v>
      </c>
      <c r="D15" s="23" t="s">
        <v>193</v>
      </c>
      <c r="E15" s="23" t="s">
        <v>193</v>
      </c>
      <c r="F15" s="18">
        <v>1332</v>
      </c>
    </row>
    <row r="16" spans="1:236" x14ac:dyDescent="0.25">
      <c r="A16" s="50"/>
      <c r="B16" s="50"/>
      <c r="C16" s="56"/>
      <c r="D16" s="23"/>
      <c r="E16" s="13"/>
      <c r="F16" s="18"/>
    </row>
  </sheetData>
  <phoneticPr fontId="34" type="noConversion"/>
  <pageMargins left="0.7" right="0.7" top="0.75" bottom="0.75" header="0.3" footer="0.3"/>
  <pageSetup paperSize="9" orientation="portrait" verticalDpi="599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B2:K55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" sqref="E1:E1048576"/>
    </sheetView>
  </sheetViews>
  <sheetFormatPr defaultRowHeight="15.75" x14ac:dyDescent="0.25"/>
  <cols>
    <col min="1" max="1" width="2" style="67" customWidth="1"/>
    <col min="2" max="2" width="28.25" style="67" bestFit="1" customWidth="1"/>
    <col min="3" max="3" width="17.5" style="67" bestFit="1" customWidth="1"/>
    <col min="4" max="4" width="25.5" style="67" bestFit="1" customWidth="1"/>
    <col min="5" max="5" width="8.75" style="67" bestFit="1" customWidth="1"/>
    <col min="6" max="6" width="25.5" style="67" bestFit="1" customWidth="1"/>
    <col min="7" max="7" width="9.25" style="67" bestFit="1" customWidth="1"/>
    <col min="8" max="8" width="24.25" style="67" bestFit="1" customWidth="1"/>
    <col min="9" max="9" width="8.75" style="67" bestFit="1" customWidth="1"/>
    <col min="10" max="10" width="24.25" style="67" bestFit="1" customWidth="1"/>
    <col min="11" max="11" width="9.25" style="67" bestFit="1" customWidth="1"/>
    <col min="12" max="16384" width="9" style="67"/>
  </cols>
  <sheetData>
    <row r="2" spans="2:11" x14ac:dyDescent="0.25">
      <c r="B2" s="87" t="s">
        <v>274</v>
      </c>
      <c r="C2" s="90" t="s">
        <v>273</v>
      </c>
      <c r="D2" s="91" t="s">
        <v>330</v>
      </c>
      <c r="E2" s="91"/>
      <c r="F2" s="91"/>
      <c r="G2" s="91"/>
      <c r="H2" s="91"/>
      <c r="I2" s="91"/>
      <c r="J2" s="91"/>
      <c r="K2" s="91"/>
    </row>
    <row r="3" spans="2:11" ht="34.5" customHeight="1" x14ac:dyDescent="0.25">
      <c r="B3" s="88"/>
      <c r="C3" s="90"/>
      <c r="D3" s="80" t="s">
        <v>331</v>
      </c>
      <c r="E3" s="80"/>
      <c r="F3" s="92" t="s">
        <v>366</v>
      </c>
      <c r="G3" s="93"/>
      <c r="H3" s="92" t="s">
        <v>332</v>
      </c>
      <c r="I3" s="93"/>
      <c r="J3" s="80" t="s">
        <v>333</v>
      </c>
      <c r="K3" s="81"/>
    </row>
    <row r="4" spans="2:11" ht="33.75" x14ac:dyDescent="0.25">
      <c r="B4" s="89"/>
      <c r="C4" s="90"/>
      <c r="D4" s="75" t="s">
        <v>329</v>
      </c>
      <c r="E4" s="75" t="s">
        <v>328</v>
      </c>
      <c r="F4" s="75" t="s">
        <v>329</v>
      </c>
      <c r="G4" s="75" t="s">
        <v>328</v>
      </c>
      <c r="H4" s="75" t="s">
        <v>329</v>
      </c>
      <c r="I4" s="75" t="s">
        <v>328</v>
      </c>
      <c r="J4" s="75" t="s">
        <v>329</v>
      </c>
      <c r="K4" s="75" t="s">
        <v>328</v>
      </c>
    </row>
    <row r="5" spans="2:11" ht="15" customHeight="1" x14ac:dyDescent="0.25">
      <c r="B5" s="94" t="s">
        <v>272</v>
      </c>
      <c r="C5" s="73" t="s">
        <v>162</v>
      </c>
      <c r="D5" s="84" t="s">
        <v>327</v>
      </c>
      <c r="E5" s="82">
        <v>750</v>
      </c>
      <c r="F5" s="84" t="s">
        <v>326</v>
      </c>
      <c r="G5" s="82">
        <v>1950</v>
      </c>
      <c r="H5" s="84" t="s">
        <v>325</v>
      </c>
      <c r="I5" s="82">
        <v>780</v>
      </c>
      <c r="J5" s="84" t="s">
        <v>324</v>
      </c>
      <c r="K5" s="82">
        <v>2100</v>
      </c>
    </row>
    <row r="6" spans="2:11" ht="15" customHeight="1" x14ac:dyDescent="0.25">
      <c r="B6" s="95"/>
      <c r="C6" s="72" t="s">
        <v>323</v>
      </c>
      <c r="D6" s="84"/>
      <c r="E6" s="82"/>
      <c r="F6" s="84"/>
      <c r="G6" s="82"/>
      <c r="H6" s="84"/>
      <c r="I6" s="82"/>
      <c r="J6" s="84"/>
      <c r="K6" s="82"/>
    </row>
    <row r="7" spans="2:11" ht="15" customHeight="1" x14ac:dyDescent="0.25">
      <c r="B7" s="95"/>
      <c r="C7" s="72" t="s">
        <v>271</v>
      </c>
      <c r="D7" s="84"/>
      <c r="E7" s="82"/>
      <c r="F7" s="84"/>
      <c r="G7" s="82"/>
      <c r="H7" s="84"/>
      <c r="I7" s="82"/>
      <c r="J7" s="84"/>
      <c r="K7" s="82"/>
    </row>
    <row r="8" spans="2:11" ht="15" customHeight="1" x14ac:dyDescent="0.25">
      <c r="B8" s="95"/>
      <c r="C8" s="72" t="s">
        <v>270</v>
      </c>
      <c r="D8" s="84"/>
      <c r="E8" s="82"/>
      <c r="F8" s="84"/>
      <c r="G8" s="82"/>
      <c r="H8" s="84"/>
      <c r="I8" s="82"/>
      <c r="J8" s="84"/>
      <c r="K8" s="82"/>
    </row>
    <row r="9" spans="2:11" ht="15" customHeight="1" x14ac:dyDescent="0.25">
      <c r="B9" s="95"/>
      <c r="C9" s="72" t="s">
        <v>269</v>
      </c>
      <c r="D9" s="84"/>
      <c r="E9" s="82"/>
      <c r="F9" s="84"/>
      <c r="G9" s="82"/>
      <c r="H9" s="84"/>
      <c r="I9" s="82"/>
      <c r="J9" s="84"/>
      <c r="K9" s="82"/>
    </row>
    <row r="10" spans="2:11" ht="15" customHeight="1" x14ac:dyDescent="0.25">
      <c r="B10" s="95"/>
      <c r="C10" s="72" t="s">
        <v>236</v>
      </c>
      <c r="D10" s="84"/>
      <c r="E10" s="82"/>
      <c r="F10" s="84"/>
      <c r="G10" s="82"/>
      <c r="H10" s="84"/>
      <c r="I10" s="82"/>
      <c r="J10" s="84"/>
      <c r="K10" s="82"/>
    </row>
    <row r="11" spans="2:11" ht="15" customHeight="1" x14ac:dyDescent="0.25">
      <c r="B11" s="95"/>
      <c r="C11" s="72" t="s">
        <v>268</v>
      </c>
      <c r="D11" s="84"/>
      <c r="E11" s="82"/>
      <c r="F11" s="84"/>
      <c r="G11" s="82"/>
      <c r="H11" s="84"/>
      <c r="I11" s="82"/>
      <c r="J11" s="84"/>
      <c r="K11" s="82"/>
    </row>
    <row r="12" spans="2:11" ht="15" customHeight="1" x14ac:dyDescent="0.25">
      <c r="B12" s="96"/>
      <c r="C12" s="71" t="s">
        <v>322</v>
      </c>
      <c r="D12" s="84"/>
      <c r="E12" s="82"/>
      <c r="F12" s="84"/>
      <c r="G12" s="82"/>
      <c r="H12" s="84"/>
      <c r="I12" s="82"/>
      <c r="J12" s="84"/>
      <c r="K12" s="82"/>
    </row>
    <row r="13" spans="2:11" ht="15" customHeight="1" x14ac:dyDescent="0.25">
      <c r="B13" s="83" t="s">
        <v>267</v>
      </c>
      <c r="C13" s="73" t="s">
        <v>321</v>
      </c>
      <c r="D13" s="84" t="s">
        <v>320</v>
      </c>
      <c r="E13" s="85">
        <v>1900</v>
      </c>
      <c r="F13" s="84" t="s">
        <v>319</v>
      </c>
      <c r="G13" s="85">
        <v>4900</v>
      </c>
      <c r="H13" s="84" t="s">
        <v>318</v>
      </c>
      <c r="I13" s="85">
        <v>2000</v>
      </c>
      <c r="J13" s="84" t="s">
        <v>317</v>
      </c>
      <c r="K13" s="85">
        <v>5200</v>
      </c>
    </row>
    <row r="14" spans="2:11" ht="15" customHeight="1" x14ac:dyDescent="0.25">
      <c r="B14" s="83"/>
      <c r="C14" s="71" t="s">
        <v>266</v>
      </c>
      <c r="D14" s="84"/>
      <c r="E14" s="86"/>
      <c r="F14" s="84"/>
      <c r="G14" s="86"/>
      <c r="H14" s="84"/>
      <c r="I14" s="86"/>
      <c r="J14" s="84"/>
      <c r="K14" s="86"/>
    </row>
    <row r="15" spans="2:11" ht="15" customHeight="1" x14ac:dyDescent="0.25">
      <c r="B15" s="83"/>
      <c r="C15" s="73" t="s">
        <v>163</v>
      </c>
      <c r="D15" s="84" t="s">
        <v>316</v>
      </c>
      <c r="E15" s="82">
        <v>3400</v>
      </c>
      <c r="F15" s="84" t="s">
        <v>315</v>
      </c>
      <c r="G15" s="82">
        <v>9000</v>
      </c>
      <c r="H15" s="84" t="s">
        <v>314</v>
      </c>
      <c r="I15" s="82">
        <v>3600</v>
      </c>
      <c r="J15" s="84" t="s">
        <v>313</v>
      </c>
      <c r="K15" s="82">
        <v>9500</v>
      </c>
    </row>
    <row r="16" spans="2:11" ht="15" customHeight="1" x14ac:dyDescent="0.25">
      <c r="B16" s="83"/>
      <c r="C16" s="72" t="s">
        <v>194</v>
      </c>
      <c r="D16" s="84"/>
      <c r="E16" s="82"/>
      <c r="F16" s="84"/>
      <c r="G16" s="82"/>
      <c r="H16" s="84"/>
      <c r="I16" s="82"/>
      <c r="J16" s="84"/>
      <c r="K16" s="82"/>
    </row>
    <row r="17" spans="2:11" ht="15" customHeight="1" x14ac:dyDescent="0.25">
      <c r="B17" s="83"/>
      <c r="C17" s="72" t="s">
        <v>164</v>
      </c>
      <c r="D17" s="84"/>
      <c r="E17" s="82"/>
      <c r="F17" s="84"/>
      <c r="G17" s="82"/>
      <c r="H17" s="84"/>
      <c r="I17" s="82"/>
      <c r="J17" s="84"/>
      <c r="K17" s="82"/>
    </row>
    <row r="18" spans="2:11" ht="15" customHeight="1" x14ac:dyDescent="0.25">
      <c r="B18" s="83"/>
      <c r="C18" s="72" t="s">
        <v>312</v>
      </c>
      <c r="D18" s="84"/>
      <c r="E18" s="82"/>
      <c r="F18" s="84"/>
      <c r="G18" s="82"/>
      <c r="H18" s="84"/>
      <c r="I18" s="82"/>
      <c r="J18" s="84"/>
      <c r="K18" s="82"/>
    </row>
    <row r="19" spans="2:11" ht="15" customHeight="1" x14ac:dyDescent="0.25">
      <c r="B19" s="83"/>
      <c r="C19" s="72" t="s">
        <v>228</v>
      </c>
      <c r="D19" s="84"/>
      <c r="E19" s="82"/>
      <c r="F19" s="84"/>
      <c r="G19" s="82"/>
      <c r="H19" s="84"/>
      <c r="I19" s="82"/>
      <c r="J19" s="84"/>
      <c r="K19" s="82"/>
    </row>
    <row r="20" spans="2:11" ht="15" customHeight="1" x14ac:dyDescent="0.25">
      <c r="B20" s="83"/>
      <c r="C20" s="72" t="s">
        <v>222</v>
      </c>
      <c r="D20" s="84"/>
      <c r="E20" s="82"/>
      <c r="F20" s="84"/>
      <c r="G20" s="82"/>
      <c r="H20" s="84"/>
      <c r="I20" s="82"/>
      <c r="J20" s="84"/>
      <c r="K20" s="82"/>
    </row>
    <row r="21" spans="2:11" ht="15" customHeight="1" x14ac:dyDescent="0.25">
      <c r="B21" s="83"/>
      <c r="C21" s="72" t="s">
        <v>219</v>
      </c>
      <c r="D21" s="84"/>
      <c r="E21" s="82"/>
      <c r="F21" s="84"/>
      <c r="G21" s="82"/>
      <c r="H21" s="84"/>
      <c r="I21" s="82"/>
      <c r="J21" s="84"/>
      <c r="K21" s="82"/>
    </row>
    <row r="22" spans="2:11" ht="15" customHeight="1" x14ac:dyDescent="0.25">
      <c r="B22" s="83"/>
      <c r="C22" s="71" t="s">
        <v>215</v>
      </c>
      <c r="D22" s="84"/>
      <c r="E22" s="82"/>
      <c r="F22" s="84"/>
      <c r="G22" s="82"/>
      <c r="H22" s="84"/>
      <c r="I22" s="82"/>
      <c r="J22" s="84"/>
      <c r="K22" s="82"/>
    </row>
    <row r="23" spans="2:11" ht="15" customHeight="1" x14ac:dyDescent="0.25">
      <c r="B23" s="83"/>
      <c r="C23" s="73" t="s">
        <v>311</v>
      </c>
      <c r="D23" s="84" t="s">
        <v>310</v>
      </c>
      <c r="E23" s="82">
        <v>5400</v>
      </c>
      <c r="F23" s="84" t="s">
        <v>309</v>
      </c>
      <c r="G23" s="82">
        <v>14400</v>
      </c>
      <c r="H23" s="84" t="s">
        <v>308</v>
      </c>
      <c r="I23" s="82">
        <v>5700</v>
      </c>
      <c r="J23" s="84" t="s">
        <v>307</v>
      </c>
      <c r="K23" s="82">
        <v>15200</v>
      </c>
    </row>
    <row r="24" spans="2:11" ht="15" customHeight="1" x14ac:dyDescent="0.25">
      <c r="B24" s="83"/>
      <c r="C24" s="72" t="s">
        <v>306</v>
      </c>
      <c r="D24" s="84"/>
      <c r="E24" s="82"/>
      <c r="F24" s="84"/>
      <c r="G24" s="82"/>
      <c r="H24" s="84"/>
      <c r="I24" s="82"/>
      <c r="J24" s="84"/>
      <c r="K24" s="82"/>
    </row>
    <row r="25" spans="2:11" ht="15" customHeight="1" x14ac:dyDescent="0.25">
      <c r="B25" s="83"/>
      <c r="C25" s="72" t="s">
        <v>212</v>
      </c>
      <c r="D25" s="84"/>
      <c r="E25" s="82"/>
      <c r="F25" s="84"/>
      <c r="G25" s="82"/>
      <c r="H25" s="84"/>
      <c r="I25" s="82"/>
      <c r="J25" s="84"/>
      <c r="K25" s="82"/>
    </row>
    <row r="26" spans="2:11" ht="15" customHeight="1" x14ac:dyDescent="0.25">
      <c r="B26" s="83"/>
      <c r="C26" s="72" t="s">
        <v>209</v>
      </c>
      <c r="D26" s="84"/>
      <c r="E26" s="82"/>
      <c r="F26" s="84"/>
      <c r="G26" s="82"/>
      <c r="H26" s="84"/>
      <c r="I26" s="82"/>
      <c r="J26" s="84"/>
      <c r="K26" s="82"/>
    </row>
    <row r="27" spans="2:11" ht="15" customHeight="1" x14ac:dyDescent="0.25">
      <c r="B27" s="83"/>
      <c r="C27" s="73" t="s">
        <v>208</v>
      </c>
      <c r="D27" s="84" t="s">
        <v>305</v>
      </c>
      <c r="E27" s="82">
        <v>8700</v>
      </c>
      <c r="F27" s="84" t="s">
        <v>304</v>
      </c>
      <c r="G27" s="82">
        <v>23200</v>
      </c>
      <c r="H27" s="84" t="s">
        <v>303</v>
      </c>
      <c r="I27" s="82">
        <v>9200</v>
      </c>
      <c r="J27" s="84" t="s">
        <v>302</v>
      </c>
      <c r="K27" s="82">
        <v>24400</v>
      </c>
    </row>
    <row r="28" spans="2:11" ht="15" customHeight="1" x14ac:dyDescent="0.25">
      <c r="B28" s="83"/>
      <c r="C28" s="72" t="s">
        <v>195</v>
      </c>
      <c r="D28" s="84"/>
      <c r="E28" s="82"/>
      <c r="F28" s="84"/>
      <c r="G28" s="82"/>
      <c r="H28" s="84"/>
      <c r="I28" s="82"/>
      <c r="J28" s="84"/>
      <c r="K28" s="82"/>
    </row>
    <row r="29" spans="2:11" ht="15" customHeight="1" x14ac:dyDescent="0.25">
      <c r="B29" s="83"/>
      <c r="C29" s="72" t="s">
        <v>206</v>
      </c>
      <c r="D29" s="84"/>
      <c r="E29" s="82"/>
      <c r="F29" s="84"/>
      <c r="G29" s="82"/>
      <c r="H29" s="84"/>
      <c r="I29" s="82"/>
      <c r="J29" s="84"/>
      <c r="K29" s="82"/>
    </row>
    <row r="30" spans="2:11" ht="15" customHeight="1" x14ac:dyDescent="0.25">
      <c r="B30" s="83"/>
      <c r="C30" s="72" t="s">
        <v>263</v>
      </c>
      <c r="D30" s="84"/>
      <c r="E30" s="82"/>
      <c r="F30" s="84"/>
      <c r="G30" s="82"/>
      <c r="H30" s="84"/>
      <c r="I30" s="82"/>
      <c r="J30" s="84"/>
      <c r="K30" s="82"/>
    </row>
    <row r="31" spans="2:11" ht="15" customHeight="1" x14ac:dyDescent="0.25">
      <c r="B31" s="83"/>
      <c r="C31" s="72" t="s">
        <v>262</v>
      </c>
      <c r="D31" s="84"/>
      <c r="E31" s="82"/>
      <c r="F31" s="84"/>
      <c r="G31" s="82"/>
      <c r="H31" s="84"/>
      <c r="I31" s="82"/>
      <c r="J31" s="84"/>
      <c r="K31" s="82"/>
    </row>
    <row r="32" spans="2:11" ht="15" customHeight="1" x14ac:dyDescent="0.25">
      <c r="B32" s="83"/>
      <c r="C32" s="72" t="s">
        <v>196</v>
      </c>
      <c r="D32" s="84"/>
      <c r="E32" s="82"/>
      <c r="F32" s="84"/>
      <c r="G32" s="82"/>
      <c r="H32" s="84"/>
      <c r="I32" s="82"/>
      <c r="J32" s="84"/>
      <c r="K32" s="82"/>
    </row>
    <row r="33" spans="2:11" ht="15" customHeight="1" x14ac:dyDescent="0.25">
      <c r="B33" s="83"/>
      <c r="C33" s="73" t="s">
        <v>1</v>
      </c>
      <c r="D33" s="84" t="s">
        <v>301</v>
      </c>
      <c r="E33" s="82">
        <v>14000</v>
      </c>
      <c r="F33" s="84" t="s">
        <v>300</v>
      </c>
      <c r="G33" s="82">
        <v>37400</v>
      </c>
      <c r="H33" s="84" t="s">
        <v>299</v>
      </c>
      <c r="I33" s="82">
        <v>14800</v>
      </c>
      <c r="J33" s="84" t="s">
        <v>298</v>
      </c>
      <c r="K33" s="82">
        <v>39300</v>
      </c>
    </row>
    <row r="34" spans="2:11" ht="15" customHeight="1" x14ac:dyDescent="0.25">
      <c r="B34" s="83"/>
      <c r="C34" s="72" t="s">
        <v>259</v>
      </c>
      <c r="D34" s="84"/>
      <c r="E34" s="82"/>
      <c r="F34" s="84"/>
      <c r="G34" s="82"/>
      <c r="H34" s="84"/>
      <c r="I34" s="82"/>
      <c r="J34" s="84"/>
      <c r="K34" s="82"/>
    </row>
    <row r="35" spans="2:11" ht="15" customHeight="1" x14ac:dyDescent="0.25">
      <c r="B35" s="83"/>
      <c r="C35" s="72" t="s">
        <v>258</v>
      </c>
      <c r="D35" s="84"/>
      <c r="E35" s="82"/>
      <c r="F35" s="84"/>
      <c r="G35" s="82"/>
      <c r="H35" s="84"/>
      <c r="I35" s="82"/>
      <c r="J35" s="84"/>
      <c r="K35" s="82"/>
    </row>
    <row r="36" spans="2:11" ht="15" customHeight="1" x14ac:dyDescent="0.25">
      <c r="B36" s="83"/>
      <c r="C36" s="73" t="s">
        <v>199</v>
      </c>
      <c r="D36" s="84" t="s">
        <v>297</v>
      </c>
      <c r="E36" s="82">
        <v>19000</v>
      </c>
      <c r="F36" s="84" t="s">
        <v>296</v>
      </c>
      <c r="G36" s="82">
        <v>51400</v>
      </c>
      <c r="H36" s="84" t="s">
        <v>295</v>
      </c>
      <c r="I36" s="82">
        <v>20000</v>
      </c>
      <c r="J36" s="84" t="s">
        <v>294</v>
      </c>
      <c r="K36" s="82">
        <v>54000</v>
      </c>
    </row>
    <row r="37" spans="2:11" ht="15" customHeight="1" x14ac:dyDescent="0.25">
      <c r="B37" s="83"/>
      <c r="C37" s="72" t="s">
        <v>255</v>
      </c>
      <c r="D37" s="84"/>
      <c r="E37" s="82"/>
      <c r="F37" s="84"/>
      <c r="G37" s="82"/>
      <c r="H37" s="84"/>
      <c r="I37" s="82"/>
      <c r="J37" s="84"/>
      <c r="K37" s="82"/>
    </row>
    <row r="38" spans="2:11" ht="15" customHeight="1" x14ac:dyDescent="0.25">
      <c r="B38" s="83"/>
      <c r="C38" s="71" t="s">
        <v>254</v>
      </c>
      <c r="D38" s="84"/>
      <c r="E38" s="82"/>
      <c r="F38" s="84"/>
      <c r="G38" s="82"/>
      <c r="H38" s="84"/>
      <c r="I38" s="82"/>
      <c r="J38" s="84"/>
      <c r="K38" s="82"/>
    </row>
    <row r="39" spans="2:11" ht="16.5" x14ac:dyDescent="0.25">
      <c r="B39" s="83"/>
      <c r="C39" s="70" t="s">
        <v>253</v>
      </c>
      <c r="D39" s="69" t="s">
        <v>293</v>
      </c>
      <c r="E39" s="68">
        <v>45000</v>
      </c>
      <c r="F39" s="69" t="s">
        <v>292</v>
      </c>
      <c r="G39" s="68">
        <v>122000</v>
      </c>
      <c r="H39" s="69" t="s">
        <v>291</v>
      </c>
      <c r="I39" s="68">
        <v>47300</v>
      </c>
      <c r="J39" s="69" t="s">
        <v>290</v>
      </c>
      <c r="K39" s="68">
        <v>128000</v>
      </c>
    </row>
    <row r="40" spans="2:11" ht="16.5" x14ac:dyDescent="0.25">
      <c r="B40" s="83"/>
      <c r="C40" s="70" t="s">
        <v>250</v>
      </c>
      <c r="D40" s="69" t="s">
        <v>289</v>
      </c>
      <c r="E40" s="68">
        <v>50500</v>
      </c>
      <c r="F40" s="69" t="s">
        <v>288</v>
      </c>
      <c r="G40" s="68">
        <v>136000</v>
      </c>
      <c r="H40" s="69" t="s">
        <v>287</v>
      </c>
      <c r="I40" s="68">
        <v>53000</v>
      </c>
      <c r="J40" s="69" t="s">
        <v>286</v>
      </c>
      <c r="K40" s="68">
        <v>143000</v>
      </c>
    </row>
    <row r="41" spans="2:11" s="74" customFormat="1" x14ac:dyDescent="0.25"/>
    <row r="42" spans="2:11" ht="15.75" customHeight="1" x14ac:dyDescent="0.25">
      <c r="B42" s="83" t="s">
        <v>334</v>
      </c>
      <c r="C42" s="73" t="s">
        <v>208</v>
      </c>
      <c r="D42" s="84" t="s">
        <v>284</v>
      </c>
      <c r="E42" s="82">
        <f>VLOOKUP(D42,[1]Services!$C:$M,11,0)</f>
        <v>6399</v>
      </c>
      <c r="F42" s="84" t="s">
        <v>283</v>
      </c>
      <c r="G42" s="82">
        <f>VLOOKUP(F42,[1]Services!$C:$M,11,0)</f>
        <v>17299</v>
      </c>
      <c r="H42" s="84" t="s">
        <v>265</v>
      </c>
      <c r="I42" s="82">
        <f>VLOOKUP(H42,[1]Services!$C:$M,11,0)</f>
        <v>6729</v>
      </c>
      <c r="J42" s="84" t="s">
        <v>264</v>
      </c>
      <c r="K42" s="82">
        <f>VLOOKUP(J42,[1]Services!$C:$M,11,0)</f>
        <v>18189</v>
      </c>
    </row>
    <row r="43" spans="2:11" ht="15" customHeight="1" x14ac:dyDescent="0.25">
      <c r="B43" s="83"/>
      <c r="C43" s="72" t="s">
        <v>195</v>
      </c>
      <c r="D43" s="84"/>
      <c r="E43" s="82"/>
      <c r="F43" s="84"/>
      <c r="G43" s="82"/>
      <c r="H43" s="84"/>
      <c r="I43" s="82"/>
      <c r="J43" s="84"/>
      <c r="K43" s="82"/>
    </row>
    <row r="44" spans="2:11" ht="15" customHeight="1" x14ac:dyDescent="0.25">
      <c r="B44" s="83"/>
      <c r="C44" s="72" t="s">
        <v>206</v>
      </c>
      <c r="D44" s="84"/>
      <c r="E44" s="82"/>
      <c r="F44" s="84"/>
      <c r="G44" s="82"/>
      <c r="H44" s="84"/>
      <c r="I44" s="82"/>
      <c r="J44" s="84"/>
      <c r="K44" s="82"/>
    </row>
    <row r="45" spans="2:11" ht="15" customHeight="1" x14ac:dyDescent="0.25">
      <c r="B45" s="83"/>
      <c r="C45" s="72" t="s">
        <v>263</v>
      </c>
      <c r="D45" s="84"/>
      <c r="E45" s="82"/>
      <c r="F45" s="84"/>
      <c r="G45" s="82"/>
      <c r="H45" s="84"/>
      <c r="I45" s="82"/>
      <c r="J45" s="84"/>
      <c r="K45" s="82"/>
    </row>
    <row r="46" spans="2:11" ht="15" customHeight="1" x14ac:dyDescent="0.25">
      <c r="B46" s="83"/>
      <c r="C46" s="72" t="s">
        <v>262</v>
      </c>
      <c r="D46" s="84"/>
      <c r="E46" s="82"/>
      <c r="F46" s="84"/>
      <c r="G46" s="82"/>
      <c r="H46" s="84"/>
      <c r="I46" s="82"/>
      <c r="J46" s="84"/>
      <c r="K46" s="82"/>
    </row>
    <row r="47" spans="2:11" ht="15" customHeight="1" x14ac:dyDescent="0.25">
      <c r="B47" s="83"/>
      <c r="C47" s="72" t="s">
        <v>196</v>
      </c>
      <c r="D47" s="84"/>
      <c r="E47" s="82"/>
      <c r="F47" s="84"/>
      <c r="G47" s="82"/>
      <c r="H47" s="84"/>
      <c r="I47" s="82"/>
      <c r="J47" s="84"/>
      <c r="K47" s="82"/>
    </row>
    <row r="48" spans="2:11" ht="15" customHeight="1" x14ac:dyDescent="0.25">
      <c r="B48" s="83"/>
      <c r="C48" s="73" t="s">
        <v>1</v>
      </c>
      <c r="D48" s="84" t="s">
        <v>282</v>
      </c>
      <c r="E48" s="82">
        <f>VLOOKUP(D48,[1]Services!$C:$M,11,0)</f>
        <v>9100</v>
      </c>
      <c r="F48" s="84" t="s">
        <v>281</v>
      </c>
      <c r="G48" s="82">
        <f>VLOOKUP(F48,[1]Services!$C:$M,11,0)</f>
        <v>24310</v>
      </c>
      <c r="H48" s="84" t="s">
        <v>261</v>
      </c>
      <c r="I48" s="82">
        <f>VLOOKUP(H48,[1]Services!$C:$M,11,0)</f>
        <v>9620</v>
      </c>
      <c r="J48" s="84" t="s">
        <v>260</v>
      </c>
      <c r="K48" s="82">
        <f>VLOOKUP(J48,[1]Services!$C:$M,11,0)</f>
        <v>25545</v>
      </c>
    </row>
    <row r="49" spans="2:11" ht="15" customHeight="1" x14ac:dyDescent="0.25">
      <c r="B49" s="83"/>
      <c r="C49" s="72" t="s">
        <v>259</v>
      </c>
      <c r="D49" s="84"/>
      <c r="E49" s="82"/>
      <c r="F49" s="84"/>
      <c r="G49" s="82"/>
      <c r="H49" s="84"/>
      <c r="I49" s="82"/>
      <c r="J49" s="84"/>
      <c r="K49" s="82"/>
    </row>
    <row r="50" spans="2:11" ht="15" customHeight="1" x14ac:dyDescent="0.25">
      <c r="B50" s="83"/>
      <c r="C50" s="72" t="s">
        <v>258</v>
      </c>
      <c r="D50" s="84"/>
      <c r="E50" s="82"/>
      <c r="F50" s="84"/>
      <c r="G50" s="82"/>
      <c r="H50" s="84"/>
      <c r="I50" s="82"/>
      <c r="J50" s="84"/>
      <c r="K50" s="82"/>
    </row>
    <row r="51" spans="2:11" ht="15" customHeight="1" x14ac:dyDescent="0.25">
      <c r="B51" s="83"/>
      <c r="C51" s="73" t="s">
        <v>199</v>
      </c>
      <c r="D51" s="84" t="s">
        <v>280</v>
      </c>
      <c r="E51" s="82">
        <f>VLOOKUP(D51,[1]Services!$C:$M,11,0)</f>
        <v>12350</v>
      </c>
      <c r="F51" s="84" t="s">
        <v>279</v>
      </c>
      <c r="G51" s="82">
        <f>VLOOKUP(F51,[1]Services!$C:$M,11,0)</f>
        <v>33410</v>
      </c>
      <c r="H51" s="84" t="s">
        <v>257</v>
      </c>
      <c r="I51" s="82">
        <f>VLOOKUP(H51,[1]Services!$C:$M,11,0)</f>
        <v>13000</v>
      </c>
      <c r="J51" s="84" t="s">
        <v>256</v>
      </c>
      <c r="K51" s="82">
        <f>VLOOKUP(J51,[1]Services!$C:$M,11,0)</f>
        <v>35100</v>
      </c>
    </row>
    <row r="52" spans="2:11" ht="15" customHeight="1" x14ac:dyDescent="0.25">
      <c r="B52" s="83"/>
      <c r="C52" s="72" t="s">
        <v>255</v>
      </c>
      <c r="D52" s="84"/>
      <c r="E52" s="82"/>
      <c r="F52" s="84"/>
      <c r="G52" s="82"/>
      <c r="H52" s="84"/>
      <c r="I52" s="82"/>
      <c r="J52" s="84"/>
      <c r="K52" s="82"/>
    </row>
    <row r="53" spans="2:11" ht="15" customHeight="1" x14ac:dyDescent="0.25">
      <c r="B53" s="83"/>
      <c r="C53" s="71" t="s">
        <v>254</v>
      </c>
      <c r="D53" s="84"/>
      <c r="E53" s="82"/>
      <c r="F53" s="84"/>
      <c r="G53" s="82"/>
      <c r="H53" s="84"/>
      <c r="I53" s="82"/>
      <c r="J53" s="84"/>
      <c r="K53" s="82"/>
    </row>
    <row r="54" spans="2:11" ht="16.5" x14ac:dyDescent="0.25">
      <c r="B54" s="83"/>
      <c r="C54" s="70" t="s">
        <v>253</v>
      </c>
      <c r="D54" s="69" t="s">
        <v>278</v>
      </c>
      <c r="E54" s="68">
        <f>VLOOKUP(D54,[1]Services!$C:$M,11,0)</f>
        <v>29250</v>
      </c>
      <c r="F54" s="69" t="s">
        <v>277</v>
      </c>
      <c r="G54" s="68">
        <f>VLOOKUP(F54,[1]Services!$C:$M,11,0)</f>
        <v>79300</v>
      </c>
      <c r="H54" s="69" t="s">
        <v>252</v>
      </c>
      <c r="I54" s="68">
        <f>VLOOKUP(H54,[1]Services!$C:$M,11,0)</f>
        <v>30745</v>
      </c>
      <c r="J54" s="69" t="s">
        <v>251</v>
      </c>
      <c r="K54" s="68">
        <f>VLOOKUP(J54,[1]Services!$C:$M,11,0)</f>
        <v>83200</v>
      </c>
    </row>
    <row r="55" spans="2:11" ht="16.5" x14ac:dyDescent="0.25">
      <c r="B55" s="83"/>
      <c r="C55" s="70" t="s">
        <v>250</v>
      </c>
      <c r="D55" s="69" t="s">
        <v>276</v>
      </c>
      <c r="E55" s="68">
        <f>VLOOKUP(D55,[1]Services!$C:$M,11,0)</f>
        <v>32825</v>
      </c>
      <c r="F55" s="69" t="s">
        <v>275</v>
      </c>
      <c r="G55" s="68">
        <f>VLOOKUP(F55,[1]Services!$C:$M,11,0)</f>
        <v>88400</v>
      </c>
      <c r="H55" s="69" t="s">
        <v>249</v>
      </c>
      <c r="I55" s="68">
        <f>VLOOKUP(H55,[1]Services!$C:$M,11,0)</f>
        <v>34450</v>
      </c>
      <c r="J55" s="69" t="s">
        <v>248</v>
      </c>
      <c r="K55" s="68">
        <f>VLOOKUP(J55,[1]Services!$C:$M,11,0)</f>
        <v>92950</v>
      </c>
    </row>
  </sheetData>
  <mergeCells count="90">
    <mergeCell ref="I42:I47"/>
    <mergeCell ref="K51:K53"/>
    <mergeCell ref="G51:G53"/>
    <mergeCell ref="H51:H53"/>
    <mergeCell ref="I51:I53"/>
    <mergeCell ref="J51:J53"/>
    <mergeCell ref="I48:I50"/>
    <mergeCell ref="J48:J50"/>
    <mergeCell ref="K48:K50"/>
    <mergeCell ref="J36:J38"/>
    <mergeCell ref="K42:K47"/>
    <mergeCell ref="B42:B55"/>
    <mergeCell ref="D42:D47"/>
    <mergeCell ref="E42:E47"/>
    <mergeCell ref="D48:D50"/>
    <mergeCell ref="J42:J47"/>
    <mergeCell ref="F42:F47"/>
    <mergeCell ref="G42:G47"/>
    <mergeCell ref="H42:H47"/>
    <mergeCell ref="E48:E50"/>
    <mergeCell ref="F48:F50"/>
    <mergeCell ref="G48:G50"/>
    <mergeCell ref="H48:H50"/>
    <mergeCell ref="D51:D53"/>
    <mergeCell ref="E51:E53"/>
    <mergeCell ref="F51:F53"/>
    <mergeCell ref="K27:K32"/>
    <mergeCell ref="G27:G32"/>
    <mergeCell ref="H27:H32"/>
    <mergeCell ref="D33:D35"/>
    <mergeCell ref="K36:K38"/>
    <mergeCell ref="G36:G38"/>
    <mergeCell ref="H36:H38"/>
    <mergeCell ref="G33:G35"/>
    <mergeCell ref="H33:H35"/>
    <mergeCell ref="K33:K35"/>
    <mergeCell ref="D36:D38"/>
    <mergeCell ref="E36:E38"/>
    <mergeCell ref="F36:F38"/>
    <mergeCell ref="E33:E35"/>
    <mergeCell ref="I36:I38"/>
    <mergeCell ref="D27:D32"/>
    <mergeCell ref="E27:E32"/>
    <mergeCell ref="F27:F32"/>
    <mergeCell ref="F33:F35"/>
    <mergeCell ref="I27:I32"/>
    <mergeCell ref="J27:J32"/>
    <mergeCell ref="I33:I35"/>
    <mergeCell ref="J33:J35"/>
    <mergeCell ref="I15:I22"/>
    <mergeCell ref="J15:J22"/>
    <mergeCell ref="K15:K22"/>
    <mergeCell ref="G15:G22"/>
    <mergeCell ref="H15:H22"/>
    <mergeCell ref="D23:D26"/>
    <mergeCell ref="E23:E26"/>
    <mergeCell ref="F23:F26"/>
    <mergeCell ref="G23:G26"/>
    <mergeCell ref="H23:H26"/>
    <mergeCell ref="K23:K26"/>
    <mergeCell ref="I23:I26"/>
    <mergeCell ref="J23:J26"/>
    <mergeCell ref="G5:G12"/>
    <mergeCell ref="H5:H12"/>
    <mergeCell ref="F13:F14"/>
    <mergeCell ref="I5:I12"/>
    <mergeCell ref="J5:J12"/>
    <mergeCell ref="G13:G14"/>
    <mergeCell ref="H13:H14"/>
    <mergeCell ref="I13:I14"/>
    <mergeCell ref="J13:J14"/>
    <mergeCell ref="J3:K3"/>
    <mergeCell ref="K5:K12"/>
    <mergeCell ref="B13:B40"/>
    <mergeCell ref="D13:D14"/>
    <mergeCell ref="E13:E14"/>
    <mergeCell ref="E5:E12"/>
    <mergeCell ref="B2:B4"/>
    <mergeCell ref="C2:C4"/>
    <mergeCell ref="D2:K2"/>
    <mergeCell ref="D3:E3"/>
    <mergeCell ref="F3:G3"/>
    <mergeCell ref="H3:I3"/>
    <mergeCell ref="B5:B12"/>
    <mergeCell ref="D5:D12"/>
    <mergeCell ref="K13:K14"/>
    <mergeCell ref="D15:D22"/>
    <mergeCell ref="E15:E22"/>
    <mergeCell ref="F15:F22"/>
    <mergeCell ref="F5:F12"/>
  </mergeCells>
  <phoneticPr fontId="34" type="noConversion"/>
  <pageMargins left="0.7" right="0.7" top="0.75" bottom="0.75" header="0.3" footer="0.3"/>
  <pageSetup paperSize="9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B5CA63DCEE36E24C96BA1098AF62AEFB" ma:contentTypeVersion="0" ma:contentTypeDescription="建立新的文件。" ma:contentTypeScope="" ma:versionID="9546a6ebadb725f3f4ea9f88d1d0928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ca1165369cbf929f3384faf68dff5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46FEF-F948-4C9D-963C-3D96E9A48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3D8B9C-1092-48C9-BDAC-64ECDDEFF7E1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D3654BE-62F8-43D5-BBEA-5FE61F9E80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不斷電系統 UPS</vt:lpstr>
      <vt:lpstr>UPS電池價格</vt:lpstr>
      <vt:lpstr>電源插座、行動電源</vt:lpstr>
      <vt:lpstr>5X8 延長保固</vt:lpstr>
      <vt:lpstr>'不斷電系統 UPS'!Print_Area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yodi</dc:creator>
  <cp:lastModifiedBy>洪天文</cp:lastModifiedBy>
  <cp:lastPrinted>2016-03-29T09:50:46Z</cp:lastPrinted>
  <dcterms:created xsi:type="dcterms:W3CDTF">2011-12-16T06:11:26Z</dcterms:created>
  <dcterms:modified xsi:type="dcterms:W3CDTF">2016-03-29T09:54:17Z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0x010100B5CA63DCEE36E24C96BA1098AF62AEFB</vt:lpwstr>
  </property>
</Properties>
</file>